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4B" lockStructure="1" lockWindows="1"/>
  <bookViews>
    <workbookView xWindow="120" yWindow="30" windowWidth="21315" windowHeight="10050"/>
  </bookViews>
  <sheets>
    <sheet name="2021" sheetId="4" r:id="rId1"/>
  </sheets>
  <calcPr calcId="145621"/>
</workbook>
</file>

<file path=xl/calcChain.xml><?xml version="1.0" encoding="utf-8"?>
<calcChain xmlns="http://schemas.openxmlformats.org/spreadsheetml/2006/main">
  <c r="L11" i="4" l="1"/>
  <c r="K11" i="4"/>
  <c r="J11" i="4"/>
  <c r="I11" i="4"/>
  <c r="H11" i="4"/>
  <c r="G11" i="4"/>
  <c r="F11" i="4"/>
  <c r="E11" i="4"/>
  <c r="D11" i="4"/>
  <c r="C11" i="4"/>
  <c r="D7" i="4"/>
  <c r="C7" i="4" l="1"/>
  <c r="E7" i="4" s="1"/>
  <c r="H7" i="4" s="1"/>
  <c r="J6" i="4" l="1"/>
  <c r="F7" i="4"/>
</calcChain>
</file>

<file path=xl/sharedStrings.xml><?xml version="1.0" encoding="utf-8"?>
<sst xmlns="http://schemas.openxmlformats.org/spreadsheetml/2006/main" count="45" uniqueCount="21">
  <si>
    <t xml:space="preserve">  Détails des trades 2021</t>
  </si>
  <si>
    <t>Global</t>
  </si>
  <si>
    <t>Scoring ( pts )</t>
  </si>
  <si>
    <t>Gains nets ( € ) 
base 2 minis contrats</t>
  </si>
  <si>
    <t>Performance  an</t>
  </si>
  <si>
    <t xml:space="preserve">Année </t>
  </si>
  <si>
    <t xml:space="preserve">Nbre </t>
  </si>
  <si>
    <t>Brut</t>
  </si>
  <si>
    <t>Net</t>
  </si>
  <si>
    <t>Mensuel net</t>
  </si>
  <si>
    <t>Annuel</t>
  </si>
  <si>
    <t>Scalp Trading</t>
  </si>
  <si>
    <t>Day Trading</t>
  </si>
  <si>
    <t xml:space="preserve">Swing Trading </t>
  </si>
  <si>
    <t xml:space="preserve">LT Trading </t>
  </si>
  <si>
    <t xml:space="preserve">CFD Trading </t>
  </si>
  <si>
    <t>Nbre</t>
  </si>
  <si>
    <t>Pts</t>
  </si>
  <si>
    <t>2021</t>
  </si>
  <si>
    <t>pts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</si>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</sst>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d/m/yy;@"/>
    <numFmt numFmtId="166" formatCode="0_ ;[Red]\-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20"/>
      <color rgb="FF7030A0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14" fontId="3" fillId="0" borderId="0" xfId="1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2" borderId="0" xfId="1" applyFill="1"/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2" fillId="0" borderId="4" xfId="1" applyBorder="1" applyAlignment="1">
      <alignment wrapText="1"/>
    </xf>
    <xf numFmtId="0" fontId="2" fillId="0" borderId="2" xfId="1" applyBorder="1" applyAlignment="1">
      <alignment wrapText="1"/>
    </xf>
    <xf numFmtId="0" fontId="1" fillId="4" borderId="1" xfId="1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2" fillId="4" borderId="0" xfId="1" applyFill="1"/>
    <xf numFmtId="0" fontId="2" fillId="4" borderId="0" xfId="1" applyFont="1" applyFill="1"/>
    <xf numFmtId="0" fontId="4" fillId="4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10" fontId="5" fillId="4" borderId="5" xfId="1" applyNumberFormat="1" applyFont="1" applyFill="1" applyBorder="1" applyAlignment="1">
      <alignment horizontal="center" vertical="center"/>
    </xf>
    <xf numFmtId="10" fontId="5" fillId="0" borderId="6" xfId="1" applyNumberFormat="1" applyFont="1" applyBorder="1" applyAlignment="1">
      <alignment horizontal="center" vertical="center"/>
    </xf>
    <xf numFmtId="0" fontId="2" fillId="4" borderId="3" xfId="1" applyFill="1" applyBorder="1" applyAlignment="1">
      <alignment horizontal="center"/>
    </xf>
    <xf numFmtId="1" fontId="2" fillId="4" borderId="3" xfId="1" applyNumberFormat="1" applyFill="1" applyBorder="1"/>
    <xf numFmtId="0" fontId="2" fillId="4" borderId="3" xfId="1" applyFill="1" applyBorder="1"/>
    <xf numFmtId="164" fontId="2" fillId="4" borderId="1" xfId="1" applyNumberFormat="1" applyFill="1" applyBorder="1" applyAlignment="1">
      <alignment horizontal="center" vertical="center" wrapText="1"/>
    </xf>
    <xf numFmtId="10" fontId="5" fillId="0" borderId="7" xfId="1" applyNumberFormat="1" applyFont="1" applyBorder="1" applyAlignment="1">
      <alignment horizontal="center" vertical="center"/>
    </xf>
    <xf numFmtId="10" fontId="5" fillId="0" borderId="8" xfId="1" applyNumberFormat="1" applyFont="1" applyBorder="1" applyAlignment="1">
      <alignment horizontal="center" vertical="center"/>
    </xf>
    <xf numFmtId="1" fontId="2" fillId="4" borderId="0" xfId="1" applyNumberFormat="1" applyFont="1" applyFill="1"/>
    <xf numFmtId="0" fontId="4" fillId="5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2" fillId="4" borderId="9" xfId="1" applyFill="1" applyBorder="1" applyAlignment="1">
      <alignment horizontal="center"/>
    </xf>
    <xf numFmtId="1" fontId="2" fillId="4" borderId="9" xfId="1" applyNumberFormat="1" applyFill="1" applyBorder="1"/>
    <xf numFmtId="14" fontId="2" fillId="4" borderId="0" xfId="1" applyNumberFormat="1" applyFont="1" applyFill="1"/>
    <xf numFmtId="0" fontId="8" fillId="4" borderId="0" xfId="1" applyFont="1" applyFill="1"/>
    <xf numFmtId="14" fontId="4" fillId="4" borderId="8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49" fontId="9" fillId="0" borderId="9" xfId="1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6" fontId="8" fillId="0" borderId="3" xfId="1" applyNumberFormat="1" applyFont="1" applyBorder="1" applyAlignment="1">
      <alignment horizontal="center" vertical="center"/>
    </xf>
    <xf numFmtId="166" fontId="4" fillId="0" borderId="3" xfId="1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0" fontId="2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83"/>
  <sheetViews>
    <sheetView windowProtection="1" tabSelected="1" workbookViewId="0">
      <selection activeCell="B1" sqref="B1:M4"/>
    </sheetView>
  </sheetViews>
  <sheetFormatPr baseColWidth="10" defaultRowHeight="12.75" x14ac:dyDescent="0.2"/>
  <cols>
    <col min="1" max="1" width="11.42578125" style="3"/>
    <col min="2" max="13" width="11.42578125" style="59"/>
    <col min="14" max="16" width="11.42578125" style="3"/>
    <col min="17" max="16384" width="11.42578125" style="59"/>
  </cols>
  <sheetData>
    <row r="1" spans="2:6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2:6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2:6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2:6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2:61" ht="27" customHeight="1" x14ac:dyDescent="0.2">
      <c r="B5" s="4" t="s">
        <v>1</v>
      </c>
      <c r="C5" s="5"/>
      <c r="D5" s="6" t="s">
        <v>2</v>
      </c>
      <c r="E5" s="6"/>
      <c r="F5" s="7" t="s">
        <v>3</v>
      </c>
      <c r="G5" s="8"/>
      <c r="H5" s="9"/>
      <c r="I5" s="10"/>
      <c r="J5" s="11" t="s">
        <v>4</v>
      </c>
      <c r="K5" s="12"/>
      <c r="L5" s="13"/>
      <c r="M5" s="14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2:61" x14ac:dyDescent="0.2">
      <c r="B6" s="15" t="s">
        <v>5</v>
      </c>
      <c r="C6" s="15" t="s">
        <v>6</v>
      </c>
      <c r="D6" s="16" t="s">
        <v>7</v>
      </c>
      <c r="E6" s="16" t="s">
        <v>8</v>
      </c>
      <c r="F6" s="7" t="s">
        <v>9</v>
      </c>
      <c r="G6" s="17"/>
      <c r="H6" s="7" t="s">
        <v>10</v>
      </c>
      <c r="I6" s="17"/>
      <c r="J6" s="18">
        <f>H7/60000</f>
        <v>0.74709999999999999</v>
      </c>
      <c r="K6" s="19"/>
      <c r="L6" s="13"/>
      <c r="M6" s="14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2:61" x14ac:dyDescent="0.2">
      <c r="B7" s="20">
        <v>2021</v>
      </c>
      <c r="C7" s="21">
        <f>C11+E11+G11+I11+K11</f>
        <v>326</v>
      </c>
      <c r="D7" s="21">
        <f>M221-253118</f>
        <v>23065</v>
      </c>
      <c r="E7" s="22">
        <f>D7-2*C7</f>
        <v>22413</v>
      </c>
      <c r="F7" s="23">
        <f>H7/12</f>
        <v>3735.5</v>
      </c>
      <c r="G7" s="17"/>
      <c r="H7" s="23">
        <f>E7*2</f>
        <v>44826</v>
      </c>
      <c r="I7" s="17"/>
      <c r="J7" s="24"/>
      <c r="K7" s="25"/>
      <c r="L7" s="13"/>
      <c r="M7" s="2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2:61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2:61" x14ac:dyDescent="0.2">
      <c r="B9" s="13"/>
      <c r="C9" s="27" t="s">
        <v>11</v>
      </c>
      <c r="D9" s="28"/>
      <c r="E9" s="29" t="s">
        <v>12</v>
      </c>
      <c r="F9" s="30"/>
      <c r="G9" s="31" t="s">
        <v>13</v>
      </c>
      <c r="H9" s="32"/>
      <c r="I9" s="33" t="s">
        <v>14</v>
      </c>
      <c r="J9" s="34"/>
      <c r="K9" s="35" t="s">
        <v>15</v>
      </c>
      <c r="L9" s="35"/>
      <c r="M9" s="1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2:61" x14ac:dyDescent="0.2">
      <c r="B10" s="15" t="s">
        <v>5</v>
      </c>
      <c r="C10" s="36" t="s">
        <v>16</v>
      </c>
      <c r="D10" s="36" t="s">
        <v>17</v>
      </c>
      <c r="E10" s="36" t="s">
        <v>16</v>
      </c>
      <c r="F10" s="36" t="s">
        <v>17</v>
      </c>
      <c r="G10" s="36" t="s">
        <v>16</v>
      </c>
      <c r="H10" s="36" t="s">
        <v>17</v>
      </c>
      <c r="I10" s="36" t="s">
        <v>16</v>
      </c>
      <c r="J10" s="36" t="s">
        <v>17</v>
      </c>
      <c r="K10" s="36" t="s">
        <v>16</v>
      </c>
      <c r="L10" s="36" t="s">
        <v>17</v>
      </c>
      <c r="M10" s="14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2:61" x14ac:dyDescent="0.2">
      <c r="B11" s="37">
        <v>2021</v>
      </c>
      <c r="C11" s="38">
        <f>COUNTIF(C15:C221,"&lt;&gt;"&amp;"")</f>
        <v>87</v>
      </c>
      <c r="D11" s="38">
        <f>D221-D15</f>
        <v>10</v>
      </c>
      <c r="E11" s="38">
        <f>COUNTIF(E15:E221,"&lt;&gt;"&amp;"")</f>
        <v>57</v>
      </c>
      <c r="F11" s="38">
        <f>F221-F15</f>
        <v>-105</v>
      </c>
      <c r="G11" s="38">
        <f>COUNTIF(G15:G221,"&lt;&gt;"&amp;"")</f>
        <v>60</v>
      </c>
      <c r="H11" s="38">
        <f>H221-H15</f>
        <v>6133</v>
      </c>
      <c r="I11" s="38">
        <f>COUNTIF(I15:I221,"&lt;&gt;"&amp;"")</f>
        <v>53</v>
      </c>
      <c r="J11" s="38">
        <f>J221-88917</f>
        <v>9645</v>
      </c>
      <c r="K11" s="38">
        <f>COUNTIF(K15:K221,"&lt;&gt;"&amp;"")</f>
        <v>69</v>
      </c>
      <c r="L11" s="38">
        <f>L221-L15</f>
        <v>7382</v>
      </c>
      <c r="M11" s="14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spans="2:61" x14ac:dyDescent="0.2">
      <c r="B12" s="39"/>
      <c r="C12" s="14"/>
      <c r="D12" s="14"/>
      <c r="E12" s="14"/>
      <c r="F12" s="14"/>
      <c r="G12" s="14"/>
      <c r="H12" s="40"/>
      <c r="I12" s="40"/>
      <c r="J12" s="40"/>
      <c r="K12" s="40"/>
      <c r="L12" s="40"/>
      <c r="M12" s="1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2:61" x14ac:dyDescent="0.2">
      <c r="B13" s="41"/>
      <c r="C13" s="42" t="s">
        <v>11</v>
      </c>
      <c r="D13" s="43"/>
      <c r="E13" s="44" t="s">
        <v>12</v>
      </c>
      <c r="F13" s="45"/>
      <c r="G13" s="46" t="s">
        <v>13</v>
      </c>
      <c r="H13" s="47"/>
      <c r="I13" s="48" t="s">
        <v>14</v>
      </c>
      <c r="J13" s="49"/>
      <c r="K13" s="50" t="s">
        <v>15</v>
      </c>
      <c r="L13" s="51"/>
      <c r="M13" s="52" t="s">
        <v>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</row>
    <row r="14" spans="2:61" ht="18" x14ac:dyDescent="0.2">
      <c r="B14" s="53" t="s">
        <v>18</v>
      </c>
      <c r="C14" s="54" t="s">
        <v>19</v>
      </c>
      <c r="D14" s="54" t="s">
        <v>20</v>
      </c>
      <c r="E14" s="54" t="s">
        <v>19</v>
      </c>
      <c r="F14" s="54" t="s">
        <v>20</v>
      </c>
      <c r="G14" s="54" t="s">
        <v>19</v>
      </c>
      <c r="H14" s="54" t="s">
        <v>20</v>
      </c>
      <c r="I14" s="54" t="s">
        <v>19</v>
      </c>
      <c r="J14" s="54" t="s">
        <v>20</v>
      </c>
      <c r="K14" s="54" t="s">
        <v>19</v>
      </c>
      <c r="L14" s="54" t="s">
        <v>20</v>
      </c>
      <c r="M14" s="54" t="s">
        <v>20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</row>
    <row r="15" spans="2:61" ht="13.5" customHeight="1" x14ac:dyDescent="0.2">
      <c r="B15" s="55">
        <v>44195</v>
      </c>
      <c r="C15" s="54"/>
      <c r="D15" s="56">
        <v>7051</v>
      </c>
      <c r="E15" s="57"/>
      <c r="F15" s="56">
        <v>7289</v>
      </c>
      <c r="G15" s="57"/>
      <c r="H15" s="56">
        <v>64588</v>
      </c>
      <c r="I15" s="57">
        <v>552</v>
      </c>
      <c r="J15" s="56">
        <v>89469</v>
      </c>
      <c r="K15" s="54"/>
      <c r="L15" s="56">
        <v>85273</v>
      </c>
      <c r="M15" s="56">
        <v>253670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</row>
    <row r="16" spans="2:61" x14ac:dyDescent="0.2">
      <c r="B16" s="55">
        <v>44196</v>
      </c>
      <c r="C16" s="54"/>
      <c r="D16" s="56">
        <v>7051</v>
      </c>
      <c r="E16" s="57"/>
      <c r="F16" s="56">
        <v>7289</v>
      </c>
      <c r="G16" s="57">
        <v>64</v>
      </c>
      <c r="H16" s="56">
        <v>64652</v>
      </c>
      <c r="I16" s="57"/>
      <c r="J16" s="56">
        <v>89469</v>
      </c>
      <c r="K16" s="54"/>
      <c r="L16" s="56">
        <v>85273</v>
      </c>
      <c r="M16" s="56">
        <v>253734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</row>
    <row r="17" spans="2:61" x14ac:dyDescent="0.2">
      <c r="B17" s="55">
        <v>44196</v>
      </c>
      <c r="C17" s="57"/>
      <c r="D17" s="56">
        <v>7051</v>
      </c>
      <c r="E17" s="57"/>
      <c r="F17" s="56">
        <v>7289</v>
      </c>
      <c r="G17" s="57">
        <v>110</v>
      </c>
      <c r="H17" s="56">
        <v>64762</v>
      </c>
      <c r="I17" s="57"/>
      <c r="J17" s="56">
        <v>89469</v>
      </c>
      <c r="K17" s="58"/>
      <c r="L17" s="56">
        <v>85273</v>
      </c>
      <c r="M17" s="56">
        <v>253844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2:61" x14ac:dyDescent="0.2">
      <c r="B18" s="55">
        <v>44200</v>
      </c>
      <c r="C18" s="57"/>
      <c r="D18" s="56">
        <v>7051</v>
      </c>
      <c r="E18" s="57">
        <v>-19</v>
      </c>
      <c r="F18" s="56">
        <v>7270</v>
      </c>
      <c r="G18" s="57">
        <v>60</v>
      </c>
      <c r="H18" s="56">
        <v>64822</v>
      </c>
      <c r="I18" s="57"/>
      <c r="J18" s="56">
        <v>89469</v>
      </c>
      <c r="K18" s="58">
        <v>30</v>
      </c>
      <c r="L18" s="56">
        <v>85303</v>
      </c>
      <c r="M18" s="56">
        <v>253915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spans="2:61" x14ac:dyDescent="0.2">
      <c r="B19" s="55">
        <v>44200</v>
      </c>
      <c r="C19" s="57"/>
      <c r="D19" s="56">
        <v>7051</v>
      </c>
      <c r="E19" s="57">
        <v>19</v>
      </c>
      <c r="F19" s="56">
        <v>7289</v>
      </c>
      <c r="G19" s="57"/>
      <c r="H19" s="56">
        <v>64822</v>
      </c>
      <c r="I19" s="57"/>
      <c r="J19" s="56">
        <v>89469</v>
      </c>
      <c r="K19" s="58">
        <v>105</v>
      </c>
      <c r="L19" s="56">
        <v>85408</v>
      </c>
      <c r="M19" s="56">
        <v>254039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</row>
    <row r="20" spans="2:61" x14ac:dyDescent="0.2">
      <c r="B20" s="55">
        <v>44201</v>
      </c>
      <c r="C20" s="57"/>
      <c r="D20" s="56">
        <v>7051</v>
      </c>
      <c r="E20" s="57"/>
      <c r="F20" s="56">
        <v>7289</v>
      </c>
      <c r="G20" s="57"/>
      <c r="H20" s="56">
        <v>64822</v>
      </c>
      <c r="I20" s="57">
        <v>186</v>
      </c>
      <c r="J20" s="56">
        <v>89655</v>
      </c>
      <c r="K20" s="58"/>
      <c r="L20" s="56">
        <v>85408</v>
      </c>
      <c r="M20" s="56">
        <v>254225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</row>
    <row r="21" spans="2:61" x14ac:dyDescent="0.2">
      <c r="B21" s="55">
        <v>44202</v>
      </c>
      <c r="C21" s="57"/>
      <c r="D21" s="56">
        <v>7051</v>
      </c>
      <c r="E21" s="57"/>
      <c r="F21" s="56">
        <v>7289</v>
      </c>
      <c r="G21" s="57"/>
      <c r="H21" s="56">
        <v>64822</v>
      </c>
      <c r="I21" s="57">
        <v>102</v>
      </c>
      <c r="J21" s="56">
        <v>89757</v>
      </c>
      <c r="K21" s="58"/>
      <c r="L21" s="56">
        <v>85408</v>
      </c>
      <c r="M21" s="56">
        <v>254327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</row>
    <row r="22" spans="2:61" x14ac:dyDescent="0.2">
      <c r="B22" s="55">
        <v>44203</v>
      </c>
      <c r="C22" s="57">
        <v>-12</v>
      </c>
      <c r="D22" s="56">
        <v>7039</v>
      </c>
      <c r="E22" s="57"/>
      <c r="F22" s="56">
        <v>7289</v>
      </c>
      <c r="G22" s="57"/>
      <c r="H22" s="56">
        <v>64822</v>
      </c>
      <c r="I22" s="57"/>
      <c r="J22" s="56">
        <v>89757</v>
      </c>
      <c r="K22" s="58"/>
      <c r="L22" s="56">
        <v>85408</v>
      </c>
      <c r="M22" s="56">
        <v>254315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</row>
    <row r="23" spans="2:61" x14ac:dyDescent="0.2">
      <c r="B23" s="55">
        <v>44204</v>
      </c>
      <c r="C23" s="57">
        <v>33</v>
      </c>
      <c r="D23" s="56">
        <v>7072</v>
      </c>
      <c r="E23" s="57"/>
      <c r="F23" s="56">
        <v>7289</v>
      </c>
      <c r="G23" s="57"/>
      <c r="H23" s="56">
        <v>64822</v>
      </c>
      <c r="I23" s="57"/>
      <c r="J23" s="56">
        <v>89757</v>
      </c>
      <c r="K23" s="58">
        <v>48</v>
      </c>
      <c r="L23" s="56">
        <v>85456</v>
      </c>
      <c r="M23" s="56">
        <v>254396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</row>
    <row r="24" spans="2:61" x14ac:dyDescent="0.2">
      <c r="B24" s="55">
        <v>44207</v>
      </c>
      <c r="C24" s="57"/>
      <c r="D24" s="56">
        <v>7072</v>
      </c>
      <c r="E24" s="57">
        <v>-10</v>
      </c>
      <c r="F24" s="56">
        <v>7279</v>
      </c>
      <c r="G24" s="57">
        <v>108</v>
      </c>
      <c r="H24" s="56">
        <v>64930</v>
      </c>
      <c r="I24" s="57"/>
      <c r="J24" s="56">
        <v>89757</v>
      </c>
      <c r="K24" s="58">
        <v>69</v>
      </c>
      <c r="L24" s="56">
        <v>85525</v>
      </c>
      <c r="M24" s="56">
        <v>254563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</row>
    <row r="25" spans="2:61" x14ac:dyDescent="0.2">
      <c r="B25" s="55">
        <v>44209</v>
      </c>
      <c r="C25" s="57"/>
      <c r="D25" s="56">
        <v>7072</v>
      </c>
      <c r="E25" s="57"/>
      <c r="F25" s="56">
        <v>7279</v>
      </c>
      <c r="G25" s="57"/>
      <c r="H25" s="56">
        <v>64930</v>
      </c>
      <c r="I25" s="57"/>
      <c r="J25" s="56">
        <v>89757</v>
      </c>
      <c r="K25" s="58"/>
      <c r="L25" s="56">
        <v>85525</v>
      </c>
      <c r="M25" s="56">
        <v>254563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</row>
    <row r="26" spans="2:61" x14ac:dyDescent="0.2">
      <c r="B26" s="55">
        <v>44210</v>
      </c>
      <c r="C26" s="57">
        <v>-1</v>
      </c>
      <c r="D26" s="56">
        <v>7071</v>
      </c>
      <c r="E26" s="57"/>
      <c r="F26" s="56">
        <v>7279</v>
      </c>
      <c r="G26" s="57"/>
      <c r="H26" s="56">
        <v>64930</v>
      </c>
      <c r="I26" s="57"/>
      <c r="J26" s="56">
        <v>89757</v>
      </c>
      <c r="K26" s="58"/>
      <c r="L26" s="56">
        <v>85525</v>
      </c>
      <c r="M26" s="56">
        <v>254562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</row>
    <row r="27" spans="2:61" x14ac:dyDescent="0.2">
      <c r="B27" s="55">
        <v>44211</v>
      </c>
      <c r="C27" s="57"/>
      <c r="D27" s="56">
        <v>7071</v>
      </c>
      <c r="E27" s="57"/>
      <c r="F27" s="56">
        <v>7279</v>
      </c>
      <c r="G27" s="57">
        <v>90</v>
      </c>
      <c r="H27" s="56">
        <v>65020</v>
      </c>
      <c r="I27" s="57"/>
      <c r="J27" s="56">
        <v>89757</v>
      </c>
      <c r="K27" s="58"/>
      <c r="L27" s="56">
        <v>85525</v>
      </c>
      <c r="M27" s="56">
        <v>254652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</row>
    <row r="28" spans="2:61" x14ac:dyDescent="0.2">
      <c r="B28" s="55">
        <v>44216</v>
      </c>
      <c r="C28" s="57"/>
      <c r="D28" s="56">
        <v>7071</v>
      </c>
      <c r="E28" s="57"/>
      <c r="F28" s="56">
        <v>7279</v>
      </c>
      <c r="G28" s="57">
        <v>54</v>
      </c>
      <c r="H28" s="56">
        <v>65074</v>
      </c>
      <c r="I28" s="57"/>
      <c r="J28" s="56">
        <v>89757</v>
      </c>
      <c r="K28" s="58"/>
      <c r="L28" s="56">
        <v>85525</v>
      </c>
      <c r="M28" s="56">
        <v>254706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</row>
    <row r="29" spans="2:61" x14ac:dyDescent="0.2">
      <c r="B29" s="55">
        <v>44217</v>
      </c>
      <c r="C29" s="57"/>
      <c r="D29" s="56">
        <v>7071</v>
      </c>
      <c r="E29" s="57">
        <v>-17</v>
      </c>
      <c r="F29" s="56">
        <v>7262</v>
      </c>
      <c r="G29" s="57"/>
      <c r="H29" s="56">
        <v>65074</v>
      </c>
      <c r="I29" s="57"/>
      <c r="J29" s="56">
        <v>89757</v>
      </c>
      <c r="K29" s="58"/>
      <c r="L29" s="56">
        <v>85525</v>
      </c>
      <c r="M29" s="56">
        <v>254689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</row>
    <row r="30" spans="2:61" x14ac:dyDescent="0.2">
      <c r="B30" s="55">
        <v>44218</v>
      </c>
      <c r="C30" s="57">
        <v>-12</v>
      </c>
      <c r="D30" s="56">
        <v>7059</v>
      </c>
      <c r="E30" s="57">
        <v>-22</v>
      </c>
      <c r="F30" s="56">
        <v>7240</v>
      </c>
      <c r="G30" s="57"/>
      <c r="H30" s="56">
        <v>65074</v>
      </c>
      <c r="I30" s="57">
        <v>72</v>
      </c>
      <c r="J30" s="56">
        <v>89829</v>
      </c>
      <c r="K30" s="58"/>
      <c r="L30" s="56">
        <v>85525</v>
      </c>
      <c r="M30" s="56">
        <v>254727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</row>
    <row r="31" spans="2:61" x14ac:dyDescent="0.2">
      <c r="B31" s="55">
        <v>44221</v>
      </c>
      <c r="C31" s="57"/>
      <c r="D31" s="56">
        <v>7059</v>
      </c>
      <c r="E31" s="57">
        <v>-15</v>
      </c>
      <c r="F31" s="56">
        <v>7225</v>
      </c>
      <c r="G31" s="57">
        <v>123</v>
      </c>
      <c r="H31" s="56">
        <v>65197</v>
      </c>
      <c r="I31" s="57"/>
      <c r="J31" s="56">
        <v>89829</v>
      </c>
      <c r="K31" s="58"/>
      <c r="L31" s="56">
        <v>85525</v>
      </c>
      <c r="M31" s="56">
        <v>254835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</row>
    <row r="32" spans="2:61" x14ac:dyDescent="0.2">
      <c r="B32" s="55">
        <v>44222</v>
      </c>
      <c r="C32" s="57"/>
      <c r="D32" s="56">
        <v>7059</v>
      </c>
      <c r="E32" s="57"/>
      <c r="F32" s="56">
        <v>7225</v>
      </c>
      <c r="G32" s="57"/>
      <c r="H32" s="56">
        <v>65197</v>
      </c>
      <c r="I32" s="57"/>
      <c r="J32" s="56">
        <v>89829</v>
      </c>
      <c r="K32" s="58"/>
      <c r="L32" s="56">
        <v>85525</v>
      </c>
      <c r="M32" s="56">
        <v>254835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2:61" x14ac:dyDescent="0.2">
      <c r="B33" s="55">
        <v>44222</v>
      </c>
      <c r="C33" s="57">
        <v>-10</v>
      </c>
      <c r="D33" s="56">
        <v>7049</v>
      </c>
      <c r="E33" s="57">
        <v>-16</v>
      </c>
      <c r="F33" s="56">
        <v>7209</v>
      </c>
      <c r="G33" s="57"/>
      <c r="H33" s="56">
        <v>65197</v>
      </c>
      <c r="I33" s="57"/>
      <c r="J33" s="56">
        <v>89829</v>
      </c>
      <c r="K33" s="58"/>
      <c r="L33" s="56">
        <v>85525</v>
      </c>
      <c r="M33" s="56">
        <v>254809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</row>
    <row r="34" spans="2:61" x14ac:dyDescent="0.2">
      <c r="B34" s="55">
        <v>44223</v>
      </c>
      <c r="C34" s="57"/>
      <c r="D34" s="56">
        <v>7049</v>
      </c>
      <c r="E34" s="57">
        <v>32</v>
      </c>
      <c r="F34" s="56">
        <v>7241</v>
      </c>
      <c r="G34" s="57"/>
      <c r="H34" s="56">
        <v>65197</v>
      </c>
      <c r="I34" s="57"/>
      <c r="J34" s="56">
        <v>89829</v>
      </c>
      <c r="K34" s="58">
        <v>60</v>
      </c>
      <c r="L34" s="56">
        <v>85585</v>
      </c>
      <c r="M34" s="56">
        <v>254901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spans="2:61" x14ac:dyDescent="0.2">
      <c r="B35" s="55">
        <v>44224</v>
      </c>
      <c r="C35" s="57"/>
      <c r="D35" s="56">
        <v>7049</v>
      </c>
      <c r="E35" s="57"/>
      <c r="F35" s="56">
        <v>7241</v>
      </c>
      <c r="G35" s="57">
        <v>87</v>
      </c>
      <c r="H35" s="56">
        <v>65284</v>
      </c>
      <c r="I35" s="57"/>
      <c r="J35" s="56">
        <v>89829</v>
      </c>
      <c r="K35" s="58">
        <v>102</v>
      </c>
      <c r="L35" s="56">
        <v>85687</v>
      </c>
      <c r="M35" s="56">
        <v>255090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spans="2:61" x14ac:dyDescent="0.2">
      <c r="B36" s="55">
        <v>44225</v>
      </c>
      <c r="C36" s="57">
        <v>-10</v>
      </c>
      <c r="D36" s="56">
        <v>7039</v>
      </c>
      <c r="E36" s="57">
        <v>-14</v>
      </c>
      <c r="F36" s="56">
        <v>7227</v>
      </c>
      <c r="G36" s="57"/>
      <c r="H36" s="56">
        <v>65284</v>
      </c>
      <c r="I36" s="57"/>
      <c r="J36" s="56">
        <v>89829</v>
      </c>
      <c r="K36" s="58"/>
      <c r="L36" s="56">
        <v>85687</v>
      </c>
      <c r="M36" s="56">
        <v>255066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spans="2:61" x14ac:dyDescent="0.2">
      <c r="B37" s="55">
        <v>44197</v>
      </c>
      <c r="C37" s="57"/>
      <c r="D37" s="56">
        <v>7039</v>
      </c>
      <c r="E37" s="57"/>
      <c r="F37" s="56">
        <v>7227</v>
      </c>
      <c r="G37" s="57"/>
      <c r="H37" s="56">
        <v>65284</v>
      </c>
      <c r="I37" s="57"/>
      <c r="J37" s="56">
        <v>89829</v>
      </c>
      <c r="K37" s="58">
        <v>198</v>
      </c>
      <c r="L37" s="56">
        <v>85885</v>
      </c>
      <c r="M37" s="56">
        <v>255264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2:61" x14ac:dyDescent="0.2">
      <c r="B38" s="55">
        <v>44229</v>
      </c>
      <c r="C38" s="57">
        <v>-13</v>
      </c>
      <c r="D38" s="56">
        <v>7026</v>
      </c>
      <c r="E38" s="57"/>
      <c r="F38" s="56">
        <v>7227</v>
      </c>
      <c r="G38" s="57"/>
      <c r="H38" s="56">
        <v>65284</v>
      </c>
      <c r="I38" s="57"/>
      <c r="J38" s="56">
        <v>89829</v>
      </c>
      <c r="K38" s="58"/>
      <c r="L38" s="56">
        <v>85885</v>
      </c>
      <c r="M38" s="56">
        <v>255251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</row>
    <row r="39" spans="2:61" x14ac:dyDescent="0.2">
      <c r="B39" s="55">
        <v>44229</v>
      </c>
      <c r="C39" s="57">
        <v>17</v>
      </c>
      <c r="D39" s="56">
        <v>7043</v>
      </c>
      <c r="E39" s="57"/>
      <c r="F39" s="56">
        <v>7227</v>
      </c>
      <c r="G39" s="57"/>
      <c r="H39" s="56">
        <v>65284</v>
      </c>
      <c r="I39" s="57"/>
      <c r="J39" s="56">
        <v>89829</v>
      </c>
      <c r="K39" s="58"/>
      <c r="L39" s="56">
        <v>85885</v>
      </c>
      <c r="M39" s="56">
        <v>255268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spans="2:61" x14ac:dyDescent="0.2">
      <c r="B40" s="55">
        <v>44230</v>
      </c>
      <c r="C40" s="57"/>
      <c r="D40" s="56">
        <v>7043</v>
      </c>
      <c r="E40" s="57"/>
      <c r="F40" s="56">
        <v>7227</v>
      </c>
      <c r="G40" s="57"/>
      <c r="H40" s="56">
        <v>65284</v>
      </c>
      <c r="I40" s="57"/>
      <c r="J40" s="56">
        <v>89829</v>
      </c>
      <c r="K40" s="58">
        <v>62</v>
      </c>
      <c r="L40" s="56">
        <v>85947</v>
      </c>
      <c r="M40" s="56">
        <v>255330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</row>
    <row r="41" spans="2:61" x14ac:dyDescent="0.2">
      <c r="B41" s="55">
        <v>44231</v>
      </c>
      <c r="C41" s="57"/>
      <c r="D41" s="56">
        <v>7043</v>
      </c>
      <c r="E41" s="57"/>
      <c r="F41" s="56">
        <v>7227</v>
      </c>
      <c r="G41" s="57">
        <v>51</v>
      </c>
      <c r="H41" s="56">
        <v>65335</v>
      </c>
      <c r="I41" s="57">
        <v>128</v>
      </c>
      <c r="J41" s="56">
        <v>89957</v>
      </c>
      <c r="K41" s="58"/>
      <c r="L41" s="56">
        <v>85947</v>
      </c>
      <c r="M41" s="56">
        <v>255509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2:61" x14ac:dyDescent="0.2">
      <c r="B42" s="55">
        <v>44235</v>
      </c>
      <c r="C42" s="57"/>
      <c r="D42" s="56">
        <v>7043</v>
      </c>
      <c r="E42" s="57"/>
      <c r="F42" s="56">
        <v>7227</v>
      </c>
      <c r="G42" s="57"/>
      <c r="H42" s="56">
        <v>65335</v>
      </c>
      <c r="I42" s="57"/>
      <c r="J42" s="56">
        <v>89957</v>
      </c>
      <c r="K42" s="58"/>
      <c r="L42" s="56">
        <v>85947</v>
      </c>
      <c r="M42" s="56">
        <v>255509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2:61" x14ac:dyDescent="0.2">
      <c r="B43" s="55">
        <v>44237</v>
      </c>
      <c r="C43" s="57"/>
      <c r="D43" s="56">
        <v>7043</v>
      </c>
      <c r="E43" s="57"/>
      <c r="F43" s="56">
        <v>7227</v>
      </c>
      <c r="G43" s="57"/>
      <c r="H43" s="56">
        <v>65335</v>
      </c>
      <c r="I43" s="57"/>
      <c r="J43" s="56">
        <v>89957</v>
      </c>
      <c r="K43" s="58">
        <v>93</v>
      </c>
      <c r="L43" s="56">
        <v>86040</v>
      </c>
      <c r="M43" s="56">
        <v>255602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spans="2:61" x14ac:dyDescent="0.2">
      <c r="B44" s="55">
        <v>44239</v>
      </c>
      <c r="C44" s="57"/>
      <c r="D44" s="56">
        <v>7043</v>
      </c>
      <c r="E44" s="57">
        <v>-21</v>
      </c>
      <c r="F44" s="56">
        <v>7206</v>
      </c>
      <c r="G44" s="57"/>
      <c r="H44" s="56">
        <v>65335</v>
      </c>
      <c r="I44" s="57"/>
      <c r="J44" s="56">
        <v>89957</v>
      </c>
      <c r="K44" s="58"/>
      <c r="L44" s="56">
        <v>86040</v>
      </c>
      <c r="M44" s="56">
        <v>255581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2:61" x14ac:dyDescent="0.2">
      <c r="B45" s="55">
        <v>44243</v>
      </c>
      <c r="C45" s="57"/>
      <c r="D45" s="56">
        <v>7043</v>
      </c>
      <c r="E45" s="57"/>
      <c r="F45" s="56">
        <v>7206</v>
      </c>
      <c r="G45" s="57"/>
      <c r="H45" s="56">
        <v>65335</v>
      </c>
      <c r="I45" s="57">
        <v>48</v>
      </c>
      <c r="J45" s="56">
        <v>90005</v>
      </c>
      <c r="K45" s="58"/>
      <c r="L45" s="56">
        <v>86040</v>
      </c>
      <c r="M45" s="56">
        <v>255629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2:61" x14ac:dyDescent="0.2">
      <c r="B46" s="55">
        <v>44244</v>
      </c>
      <c r="C46" s="57"/>
      <c r="D46" s="56">
        <v>7043</v>
      </c>
      <c r="E46" s="57"/>
      <c r="F46" s="56">
        <v>7206</v>
      </c>
      <c r="G46" s="57"/>
      <c r="H46" s="56">
        <v>65335</v>
      </c>
      <c r="I46" s="57">
        <v>66</v>
      </c>
      <c r="J46" s="56">
        <v>90071</v>
      </c>
      <c r="K46" s="58"/>
      <c r="L46" s="56">
        <v>86040</v>
      </c>
      <c r="M46" s="56">
        <v>255695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2:61" x14ac:dyDescent="0.2">
      <c r="B47" s="55">
        <v>44245</v>
      </c>
      <c r="C47" s="57"/>
      <c r="D47" s="56">
        <v>7043</v>
      </c>
      <c r="E47" s="57"/>
      <c r="F47" s="56">
        <v>7206</v>
      </c>
      <c r="G47" s="57"/>
      <c r="H47" s="56">
        <v>65335</v>
      </c>
      <c r="I47" s="57"/>
      <c r="J47" s="56">
        <v>90071</v>
      </c>
      <c r="K47" s="58">
        <v>132</v>
      </c>
      <c r="L47" s="56">
        <v>86172</v>
      </c>
      <c r="M47" s="56">
        <v>255827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2:61" x14ac:dyDescent="0.2">
      <c r="B48" s="55">
        <v>44246</v>
      </c>
      <c r="C48" s="57">
        <v>-13</v>
      </c>
      <c r="D48" s="56">
        <v>7030</v>
      </c>
      <c r="E48" s="57"/>
      <c r="F48" s="56">
        <v>7206</v>
      </c>
      <c r="G48" s="57"/>
      <c r="H48" s="56">
        <v>65335</v>
      </c>
      <c r="I48" s="57"/>
      <c r="J48" s="56">
        <v>90071</v>
      </c>
      <c r="K48" s="58"/>
      <c r="L48" s="56">
        <v>86172</v>
      </c>
      <c r="M48" s="56">
        <v>255814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2:61" x14ac:dyDescent="0.2">
      <c r="B49" s="55">
        <v>44248</v>
      </c>
      <c r="C49" s="57">
        <v>-13</v>
      </c>
      <c r="D49" s="56">
        <v>7017</v>
      </c>
      <c r="E49" s="57"/>
      <c r="F49" s="56">
        <v>7206</v>
      </c>
      <c r="G49" s="57"/>
      <c r="H49" s="56">
        <v>65335</v>
      </c>
      <c r="I49" s="57"/>
      <c r="J49" s="56">
        <v>90071</v>
      </c>
      <c r="K49" s="58"/>
      <c r="L49" s="56">
        <v>86172</v>
      </c>
      <c r="M49" s="56">
        <v>255801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spans="2:61" x14ac:dyDescent="0.2">
      <c r="B50" s="55">
        <v>44250</v>
      </c>
      <c r="C50" s="57"/>
      <c r="D50" s="56">
        <v>7017</v>
      </c>
      <c r="E50" s="57">
        <v>-13</v>
      </c>
      <c r="F50" s="56">
        <v>7193</v>
      </c>
      <c r="G50" s="57">
        <v>48</v>
      </c>
      <c r="H50" s="56">
        <v>65383</v>
      </c>
      <c r="I50" s="57"/>
      <c r="J50" s="56">
        <v>90071</v>
      </c>
      <c r="K50" s="58"/>
      <c r="L50" s="56">
        <v>86172</v>
      </c>
      <c r="M50" s="56">
        <v>255836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2:61" x14ac:dyDescent="0.2">
      <c r="B51" s="55">
        <v>44252</v>
      </c>
      <c r="C51" s="57"/>
      <c r="D51" s="56">
        <v>7017</v>
      </c>
      <c r="E51" s="57"/>
      <c r="F51" s="56">
        <v>7193</v>
      </c>
      <c r="G51" s="57"/>
      <c r="H51" s="56">
        <v>65383</v>
      </c>
      <c r="I51" s="57"/>
      <c r="J51" s="56">
        <v>90071</v>
      </c>
      <c r="K51" s="58">
        <v>30</v>
      </c>
      <c r="L51" s="56">
        <v>86202</v>
      </c>
      <c r="M51" s="56">
        <v>255866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</row>
    <row r="52" spans="2:61" x14ac:dyDescent="0.2">
      <c r="B52" s="55">
        <v>44252</v>
      </c>
      <c r="C52" s="57"/>
      <c r="D52" s="56">
        <v>7017</v>
      </c>
      <c r="E52" s="57">
        <v>-24</v>
      </c>
      <c r="F52" s="56">
        <v>7169</v>
      </c>
      <c r="G52" s="57">
        <v>105</v>
      </c>
      <c r="H52" s="56">
        <v>65488</v>
      </c>
      <c r="I52" s="57"/>
      <c r="J52" s="56">
        <v>90071</v>
      </c>
      <c r="K52" s="58">
        <v>184</v>
      </c>
      <c r="L52" s="56">
        <v>86386</v>
      </c>
      <c r="M52" s="56">
        <v>256131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53" spans="2:61" x14ac:dyDescent="0.2">
      <c r="B53" s="55">
        <v>44257</v>
      </c>
      <c r="C53" s="57">
        <v>18</v>
      </c>
      <c r="D53" s="56">
        <v>7035</v>
      </c>
      <c r="E53" s="57"/>
      <c r="F53" s="56">
        <v>7169</v>
      </c>
      <c r="G53" s="57"/>
      <c r="H53" s="56">
        <v>65488</v>
      </c>
      <c r="I53" s="57"/>
      <c r="J53" s="56">
        <v>90071</v>
      </c>
      <c r="K53" s="58"/>
      <c r="L53" s="56">
        <v>86386</v>
      </c>
      <c r="M53" s="56">
        <v>256149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</row>
    <row r="54" spans="2:61" x14ac:dyDescent="0.2">
      <c r="B54" s="55">
        <v>44258</v>
      </c>
      <c r="C54" s="57">
        <v>39</v>
      </c>
      <c r="D54" s="56">
        <v>7074</v>
      </c>
      <c r="E54" s="57"/>
      <c r="F54" s="56">
        <v>7169</v>
      </c>
      <c r="G54" s="57"/>
      <c r="H54" s="56">
        <v>65488</v>
      </c>
      <c r="I54" s="57">
        <v>312</v>
      </c>
      <c r="J54" s="56">
        <v>90383</v>
      </c>
      <c r="K54" s="58"/>
      <c r="L54" s="56">
        <v>86386</v>
      </c>
      <c r="M54" s="56">
        <v>256500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2:61" x14ac:dyDescent="0.2">
      <c r="B55" s="55">
        <v>44290</v>
      </c>
      <c r="C55" s="57"/>
      <c r="D55" s="56">
        <v>7074</v>
      </c>
      <c r="E55" s="57">
        <v>-16</v>
      </c>
      <c r="F55" s="56">
        <v>7153</v>
      </c>
      <c r="G55" s="57"/>
      <c r="H55" s="56">
        <v>65488</v>
      </c>
      <c r="I55" s="57"/>
      <c r="J55" s="56">
        <v>90383</v>
      </c>
      <c r="K55" s="58"/>
      <c r="L55" s="56">
        <v>86386</v>
      </c>
      <c r="M55" s="56">
        <v>256484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2:61" x14ac:dyDescent="0.2">
      <c r="B56" s="55">
        <v>44260</v>
      </c>
      <c r="C56" s="57"/>
      <c r="D56" s="56">
        <v>7074</v>
      </c>
      <c r="E56" s="57"/>
      <c r="F56" s="56">
        <v>7153</v>
      </c>
      <c r="G56" s="57">
        <v>66</v>
      </c>
      <c r="H56" s="56">
        <v>65554</v>
      </c>
      <c r="I56" s="57"/>
      <c r="J56" s="56">
        <v>90383</v>
      </c>
      <c r="K56" s="58"/>
      <c r="L56" s="56">
        <v>86386</v>
      </c>
      <c r="M56" s="56">
        <v>256550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2:61" x14ac:dyDescent="0.2">
      <c r="B57" s="55">
        <v>44260</v>
      </c>
      <c r="C57" s="57"/>
      <c r="D57" s="56">
        <v>7074</v>
      </c>
      <c r="E57" s="57"/>
      <c r="F57" s="56">
        <v>7153</v>
      </c>
      <c r="G57" s="57">
        <v>201</v>
      </c>
      <c r="H57" s="56">
        <v>65755</v>
      </c>
      <c r="I57" s="57"/>
      <c r="J57" s="56">
        <v>90383</v>
      </c>
      <c r="K57" s="58"/>
      <c r="L57" s="56">
        <v>86386</v>
      </c>
      <c r="M57" s="56">
        <v>256751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2:61" x14ac:dyDescent="0.2">
      <c r="B58" s="55">
        <v>44260</v>
      </c>
      <c r="C58" s="57"/>
      <c r="D58" s="56">
        <v>7074</v>
      </c>
      <c r="E58" s="57"/>
      <c r="F58" s="56">
        <v>7153</v>
      </c>
      <c r="G58" s="57">
        <v>78</v>
      </c>
      <c r="H58" s="56">
        <v>65833</v>
      </c>
      <c r="I58" s="57"/>
      <c r="J58" s="56">
        <v>90383</v>
      </c>
      <c r="K58" s="58"/>
      <c r="L58" s="56">
        <v>86386</v>
      </c>
      <c r="M58" s="56">
        <v>256829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2:61" x14ac:dyDescent="0.2">
      <c r="B59" s="55">
        <v>44263</v>
      </c>
      <c r="C59" s="57">
        <v>-12</v>
      </c>
      <c r="D59" s="56">
        <v>7062</v>
      </c>
      <c r="E59" s="57"/>
      <c r="F59" s="56">
        <v>7153</v>
      </c>
      <c r="G59" s="57"/>
      <c r="H59" s="56">
        <v>65833</v>
      </c>
      <c r="I59" s="57"/>
      <c r="J59" s="56">
        <v>90383</v>
      </c>
      <c r="K59" s="58"/>
      <c r="L59" s="56">
        <v>86386</v>
      </c>
      <c r="M59" s="56">
        <v>256817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2:61" x14ac:dyDescent="0.2">
      <c r="B60" s="55">
        <v>44265</v>
      </c>
      <c r="C60" s="57">
        <v>-6</v>
      </c>
      <c r="D60" s="56">
        <v>7056</v>
      </c>
      <c r="E60" s="57"/>
      <c r="F60" s="56">
        <v>7153</v>
      </c>
      <c r="G60" s="57"/>
      <c r="H60" s="56">
        <v>65833</v>
      </c>
      <c r="I60" s="57"/>
      <c r="J60" s="56">
        <v>90383</v>
      </c>
      <c r="K60" s="58">
        <v>165</v>
      </c>
      <c r="L60" s="56">
        <v>86551</v>
      </c>
      <c r="M60" s="56">
        <v>256976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2:61" x14ac:dyDescent="0.2">
      <c r="B61" s="55">
        <v>44265</v>
      </c>
      <c r="C61" s="57">
        <v>-10</v>
      </c>
      <c r="D61" s="56">
        <v>7046</v>
      </c>
      <c r="E61" s="57"/>
      <c r="F61" s="56">
        <v>7153</v>
      </c>
      <c r="G61" s="57"/>
      <c r="H61" s="56">
        <v>65833</v>
      </c>
      <c r="I61" s="57"/>
      <c r="J61" s="56">
        <v>90383</v>
      </c>
      <c r="K61" s="58"/>
      <c r="L61" s="56">
        <v>86551</v>
      </c>
      <c r="M61" s="56">
        <v>256966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2:61" x14ac:dyDescent="0.2">
      <c r="B62" s="55">
        <v>44270</v>
      </c>
      <c r="C62" s="57"/>
      <c r="D62" s="56">
        <v>7046</v>
      </c>
      <c r="E62" s="57"/>
      <c r="F62" s="56">
        <v>7153</v>
      </c>
      <c r="G62" s="57">
        <v>30</v>
      </c>
      <c r="H62" s="56">
        <v>65863</v>
      </c>
      <c r="I62" s="57"/>
      <c r="J62" s="56">
        <v>90383</v>
      </c>
      <c r="K62" s="58"/>
      <c r="L62" s="56">
        <v>86551</v>
      </c>
      <c r="M62" s="56">
        <v>256996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2:61" x14ac:dyDescent="0.2">
      <c r="B63" s="55">
        <v>44270</v>
      </c>
      <c r="C63" s="57"/>
      <c r="D63" s="56">
        <v>7046</v>
      </c>
      <c r="E63" s="57"/>
      <c r="F63" s="56">
        <v>7153</v>
      </c>
      <c r="G63" s="57">
        <v>56</v>
      </c>
      <c r="H63" s="56">
        <v>65919</v>
      </c>
      <c r="I63" s="57"/>
      <c r="J63" s="56">
        <v>90383</v>
      </c>
      <c r="K63" s="58"/>
      <c r="L63" s="56">
        <v>86551</v>
      </c>
      <c r="M63" s="56">
        <v>257052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2:61" x14ac:dyDescent="0.2">
      <c r="B64" s="55">
        <v>44271</v>
      </c>
      <c r="C64" s="57"/>
      <c r="D64" s="56">
        <v>7046</v>
      </c>
      <c r="E64" s="57"/>
      <c r="F64" s="56">
        <v>7153</v>
      </c>
      <c r="G64" s="57"/>
      <c r="H64" s="56">
        <v>65919</v>
      </c>
      <c r="I64" s="57"/>
      <c r="J64" s="56">
        <v>90383</v>
      </c>
      <c r="K64" s="58">
        <v>57</v>
      </c>
      <c r="L64" s="56">
        <v>86608</v>
      </c>
      <c r="M64" s="56">
        <v>257109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2:61" x14ac:dyDescent="0.2">
      <c r="B65" s="55">
        <v>44277</v>
      </c>
      <c r="C65" s="57"/>
      <c r="D65" s="56">
        <v>7046</v>
      </c>
      <c r="E65" s="57">
        <v>18</v>
      </c>
      <c r="F65" s="56">
        <v>7171</v>
      </c>
      <c r="G65" s="57">
        <v>74</v>
      </c>
      <c r="H65" s="56">
        <v>65993</v>
      </c>
      <c r="I65" s="57"/>
      <c r="J65" s="56">
        <v>90383</v>
      </c>
      <c r="K65" s="58"/>
      <c r="L65" s="56">
        <v>86608</v>
      </c>
      <c r="M65" s="56">
        <v>257201</v>
      </c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2:61" x14ac:dyDescent="0.2">
      <c r="B66" s="55">
        <v>44279</v>
      </c>
      <c r="C66" s="57">
        <v>-14</v>
      </c>
      <c r="D66" s="56">
        <v>7032</v>
      </c>
      <c r="E66" s="57"/>
      <c r="F66" s="56">
        <v>7171</v>
      </c>
      <c r="G66" s="57"/>
      <c r="H66" s="56">
        <v>65993</v>
      </c>
      <c r="I66" s="57">
        <v>126</v>
      </c>
      <c r="J66" s="56">
        <v>90509</v>
      </c>
      <c r="K66" s="58">
        <v>105</v>
      </c>
      <c r="L66" s="56">
        <v>86713</v>
      </c>
      <c r="M66" s="56">
        <v>257418</v>
      </c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2:61" x14ac:dyDescent="0.2">
      <c r="B67" s="55">
        <v>44280</v>
      </c>
      <c r="C67" s="57"/>
      <c r="D67" s="56">
        <v>7032</v>
      </c>
      <c r="E67" s="57"/>
      <c r="F67" s="56">
        <v>7171</v>
      </c>
      <c r="G67" s="57">
        <v>126</v>
      </c>
      <c r="H67" s="56">
        <v>66119</v>
      </c>
      <c r="I67" s="57"/>
      <c r="J67" s="56">
        <v>90509</v>
      </c>
      <c r="K67" s="58"/>
      <c r="L67" s="56">
        <v>86713</v>
      </c>
      <c r="M67" s="56">
        <v>257544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2:61" x14ac:dyDescent="0.2">
      <c r="B68" s="55">
        <v>44281</v>
      </c>
      <c r="C68" s="57"/>
      <c r="D68" s="56">
        <v>7032</v>
      </c>
      <c r="E68" s="57"/>
      <c r="F68" s="56">
        <v>7171</v>
      </c>
      <c r="G68" s="57">
        <v>120</v>
      </c>
      <c r="H68" s="56">
        <v>66239</v>
      </c>
      <c r="I68" s="57"/>
      <c r="J68" s="56">
        <v>90509</v>
      </c>
      <c r="K68" s="58"/>
      <c r="L68" s="56">
        <v>86713</v>
      </c>
      <c r="M68" s="56">
        <v>257664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2:61" x14ac:dyDescent="0.2">
      <c r="B69" s="55">
        <v>44285</v>
      </c>
      <c r="C69" s="57">
        <v>10</v>
      </c>
      <c r="D69" s="56">
        <v>7042</v>
      </c>
      <c r="E69" s="57"/>
      <c r="F69" s="56">
        <v>7171</v>
      </c>
      <c r="G69" s="57"/>
      <c r="H69" s="56">
        <v>66239</v>
      </c>
      <c r="I69" s="57"/>
      <c r="J69" s="56">
        <v>90509</v>
      </c>
      <c r="K69" s="58"/>
      <c r="L69" s="56">
        <v>86713</v>
      </c>
      <c r="M69" s="56">
        <v>257674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2:61" x14ac:dyDescent="0.2">
      <c r="B70" s="55">
        <v>44286</v>
      </c>
      <c r="C70" s="57"/>
      <c r="D70" s="56">
        <v>7042</v>
      </c>
      <c r="E70" s="57"/>
      <c r="F70" s="56">
        <v>7171</v>
      </c>
      <c r="G70" s="57">
        <v>48</v>
      </c>
      <c r="H70" s="56">
        <v>66287</v>
      </c>
      <c r="I70" s="57"/>
      <c r="J70" s="56">
        <v>90509</v>
      </c>
      <c r="K70" s="58"/>
      <c r="L70" s="56">
        <v>86713</v>
      </c>
      <c r="M70" s="56">
        <v>257722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2:61" x14ac:dyDescent="0.2">
      <c r="B71" s="55">
        <v>44287</v>
      </c>
      <c r="C71" s="57"/>
      <c r="D71" s="56">
        <v>7042</v>
      </c>
      <c r="E71" s="57"/>
      <c r="F71" s="56">
        <v>7171</v>
      </c>
      <c r="G71" s="57"/>
      <c r="H71" s="56">
        <v>66287</v>
      </c>
      <c r="I71" s="57">
        <v>30</v>
      </c>
      <c r="J71" s="56">
        <v>90539</v>
      </c>
      <c r="K71" s="58"/>
      <c r="L71" s="56">
        <v>86713</v>
      </c>
      <c r="M71" s="56">
        <v>257752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2:61" x14ac:dyDescent="0.2">
      <c r="B72" s="55">
        <v>44292</v>
      </c>
      <c r="C72" s="57"/>
      <c r="D72" s="56">
        <v>7042</v>
      </c>
      <c r="E72" s="57"/>
      <c r="F72" s="56">
        <v>7171</v>
      </c>
      <c r="G72" s="57"/>
      <c r="H72" s="56">
        <v>66287</v>
      </c>
      <c r="I72" s="57"/>
      <c r="J72" s="56">
        <v>90539</v>
      </c>
      <c r="K72" s="58">
        <v>123</v>
      </c>
      <c r="L72" s="56">
        <v>86836</v>
      </c>
      <c r="M72" s="56">
        <v>257875</v>
      </c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2:61" x14ac:dyDescent="0.2">
      <c r="B73" s="55">
        <v>44292</v>
      </c>
      <c r="C73" s="57">
        <v>16</v>
      </c>
      <c r="D73" s="56">
        <v>7058</v>
      </c>
      <c r="E73" s="57"/>
      <c r="F73" s="56">
        <v>7171</v>
      </c>
      <c r="G73" s="57"/>
      <c r="H73" s="56">
        <v>66287</v>
      </c>
      <c r="I73" s="57"/>
      <c r="J73" s="56">
        <v>90539</v>
      </c>
      <c r="K73" s="58">
        <v>72</v>
      </c>
      <c r="L73" s="56">
        <v>86908</v>
      </c>
      <c r="M73" s="56">
        <v>257963</v>
      </c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2:61" x14ac:dyDescent="0.2">
      <c r="B74" s="55">
        <v>44295</v>
      </c>
      <c r="C74" s="57">
        <v>21</v>
      </c>
      <c r="D74" s="56">
        <v>7079</v>
      </c>
      <c r="E74" s="57"/>
      <c r="F74" s="56">
        <v>7171</v>
      </c>
      <c r="G74" s="57"/>
      <c r="H74" s="56">
        <v>66287</v>
      </c>
      <c r="I74" s="57"/>
      <c r="J74" s="56">
        <v>90539</v>
      </c>
      <c r="K74" s="58"/>
      <c r="L74" s="56">
        <v>86908</v>
      </c>
      <c r="M74" s="56">
        <v>257984</v>
      </c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2:61" x14ac:dyDescent="0.2">
      <c r="B75" s="55">
        <v>44299</v>
      </c>
      <c r="C75" s="57">
        <v>-10</v>
      </c>
      <c r="D75" s="56">
        <v>7069</v>
      </c>
      <c r="E75" s="57">
        <v>-13</v>
      </c>
      <c r="F75" s="56">
        <v>7158</v>
      </c>
      <c r="G75" s="57"/>
      <c r="H75" s="56">
        <v>66287</v>
      </c>
      <c r="I75" s="57"/>
      <c r="J75" s="56">
        <v>90539</v>
      </c>
      <c r="K75" s="58"/>
      <c r="L75" s="56">
        <v>86908</v>
      </c>
      <c r="M75" s="56">
        <v>257961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2:61" x14ac:dyDescent="0.2">
      <c r="B76" s="55">
        <v>44300</v>
      </c>
      <c r="C76" s="57"/>
      <c r="D76" s="56">
        <v>7069</v>
      </c>
      <c r="E76" s="57"/>
      <c r="F76" s="56">
        <v>7158</v>
      </c>
      <c r="G76" s="57"/>
      <c r="H76" s="56">
        <v>66287</v>
      </c>
      <c r="I76" s="57"/>
      <c r="J76" s="56">
        <v>90539</v>
      </c>
      <c r="K76" s="58">
        <v>51</v>
      </c>
      <c r="L76" s="56">
        <v>86959</v>
      </c>
      <c r="M76" s="56">
        <v>258012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2:61" x14ac:dyDescent="0.2">
      <c r="B77" s="55">
        <v>44301</v>
      </c>
      <c r="C77" s="57">
        <v>-10</v>
      </c>
      <c r="D77" s="56">
        <v>7059</v>
      </c>
      <c r="E77" s="57"/>
      <c r="F77" s="56">
        <v>7158</v>
      </c>
      <c r="G77" s="57"/>
      <c r="H77" s="56">
        <v>66287</v>
      </c>
      <c r="I77" s="57"/>
      <c r="J77" s="56">
        <v>90539</v>
      </c>
      <c r="K77" s="58"/>
      <c r="L77" s="56">
        <v>86959</v>
      </c>
      <c r="M77" s="56">
        <v>258002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spans="2:61" x14ac:dyDescent="0.2">
      <c r="B78" s="55">
        <v>44302</v>
      </c>
      <c r="C78" s="57">
        <v>-10</v>
      </c>
      <c r="D78" s="56">
        <v>7049</v>
      </c>
      <c r="E78" s="57">
        <v>-7</v>
      </c>
      <c r="F78" s="56">
        <v>7151</v>
      </c>
      <c r="G78" s="57"/>
      <c r="H78" s="56">
        <v>66287</v>
      </c>
      <c r="I78" s="57"/>
      <c r="J78" s="56">
        <v>90539</v>
      </c>
      <c r="K78" s="58"/>
      <c r="L78" s="56">
        <v>86959</v>
      </c>
      <c r="M78" s="56">
        <v>257985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2:61" x14ac:dyDescent="0.2">
      <c r="B79" s="55">
        <v>44302</v>
      </c>
      <c r="C79" s="57">
        <v>-10</v>
      </c>
      <c r="D79" s="56">
        <v>7039</v>
      </c>
      <c r="E79" s="57"/>
      <c r="F79" s="56">
        <v>7151</v>
      </c>
      <c r="G79" s="57"/>
      <c r="H79" s="56">
        <v>66287</v>
      </c>
      <c r="I79" s="57"/>
      <c r="J79" s="56">
        <v>90539</v>
      </c>
      <c r="K79" s="58"/>
      <c r="L79" s="56">
        <v>86959</v>
      </c>
      <c r="M79" s="56">
        <v>257975</v>
      </c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2:61" x14ac:dyDescent="0.2">
      <c r="B80" s="55">
        <v>44305</v>
      </c>
      <c r="C80" s="57">
        <v>-10</v>
      </c>
      <c r="D80" s="56">
        <v>7029</v>
      </c>
      <c r="E80" s="57"/>
      <c r="F80" s="56">
        <v>7151</v>
      </c>
      <c r="G80" s="57"/>
      <c r="H80" s="56">
        <v>66287</v>
      </c>
      <c r="I80" s="57"/>
      <c r="J80" s="56">
        <v>90539</v>
      </c>
      <c r="K80" s="58">
        <v>75</v>
      </c>
      <c r="L80" s="56">
        <v>87034</v>
      </c>
      <c r="M80" s="56">
        <v>258040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2:61" x14ac:dyDescent="0.2">
      <c r="B81" s="55">
        <v>44306</v>
      </c>
      <c r="C81" s="57">
        <v>-10</v>
      </c>
      <c r="D81" s="56">
        <v>7019</v>
      </c>
      <c r="E81" s="57"/>
      <c r="F81" s="56">
        <v>7151</v>
      </c>
      <c r="G81" s="57">
        <v>68</v>
      </c>
      <c r="H81" s="56">
        <v>66355</v>
      </c>
      <c r="I81" s="57"/>
      <c r="J81" s="56">
        <v>90539</v>
      </c>
      <c r="K81" s="58"/>
      <c r="L81" s="56">
        <v>87034</v>
      </c>
      <c r="M81" s="56">
        <v>258098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</row>
    <row r="82" spans="2:61" x14ac:dyDescent="0.2">
      <c r="B82" s="55">
        <v>44306</v>
      </c>
      <c r="C82" s="57">
        <v>-10</v>
      </c>
      <c r="D82" s="56">
        <v>7009</v>
      </c>
      <c r="E82" s="57"/>
      <c r="F82" s="56">
        <v>7151</v>
      </c>
      <c r="G82" s="57">
        <v>52</v>
      </c>
      <c r="H82" s="56">
        <v>66407</v>
      </c>
      <c r="I82" s="57"/>
      <c r="J82" s="56">
        <v>90539</v>
      </c>
      <c r="K82" s="58"/>
      <c r="L82" s="56">
        <v>87034</v>
      </c>
      <c r="M82" s="56">
        <v>258140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</row>
    <row r="83" spans="2:61" x14ac:dyDescent="0.2">
      <c r="B83" s="55">
        <v>44307</v>
      </c>
      <c r="C83" s="57">
        <v>9</v>
      </c>
      <c r="D83" s="56">
        <v>7018</v>
      </c>
      <c r="E83" s="57"/>
      <c r="F83" s="56">
        <v>7151</v>
      </c>
      <c r="G83" s="57"/>
      <c r="H83" s="56">
        <v>66407</v>
      </c>
      <c r="I83" s="57">
        <v>30</v>
      </c>
      <c r="J83" s="56">
        <v>90569</v>
      </c>
      <c r="K83" s="58"/>
      <c r="L83" s="56">
        <v>87034</v>
      </c>
      <c r="M83" s="56">
        <v>258179</v>
      </c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</row>
    <row r="84" spans="2:61" x14ac:dyDescent="0.2">
      <c r="B84" s="55">
        <v>44312</v>
      </c>
      <c r="C84" s="57"/>
      <c r="D84" s="56">
        <v>7018</v>
      </c>
      <c r="E84" s="57"/>
      <c r="F84" s="56">
        <v>7151</v>
      </c>
      <c r="G84" s="57"/>
      <c r="H84" s="56">
        <v>66407</v>
      </c>
      <c r="I84" s="57">
        <v>93</v>
      </c>
      <c r="J84" s="56">
        <v>90662</v>
      </c>
      <c r="K84" s="58"/>
      <c r="L84" s="56">
        <v>87034</v>
      </c>
      <c r="M84" s="56">
        <v>258272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</row>
    <row r="85" spans="2:61" x14ac:dyDescent="0.2">
      <c r="B85" s="55">
        <v>44319</v>
      </c>
      <c r="C85" s="57"/>
      <c r="D85" s="56">
        <v>7018</v>
      </c>
      <c r="E85" s="57">
        <v>-18</v>
      </c>
      <c r="F85" s="56">
        <v>7133</v>
      </c>
      <c r="G85" s="57"/>
      <c r="H85" s="56">
        <v>66407</v>
      </c>
      <c r="I85" s="57"/>
      <c r="J85" s="56">
        <v>90662</v>
      </c>
      <c r="K85" s="58"/>
      <c r="L85" s="56">
        <v>87034</v>
      </c>
      <c r="M85" s="56">
        <v>258254</v>
      </c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</row>
    <row r="86" spans="2:61" x14ac:dyDescent="0.2">
      <c r="B86" s="55">
        <v>44319</v>
      </c>
      <c r="C86" s="57">
        <v>40</v>
      </c>
      <c r="D86" s="56">
        <v>7058</v>
      </c>
      <c r="E86" s="57">
        <v>48</v>
      </c>
      <c r="F86" s="56">
        <v>7181</v>
      </c>
      <c r="G86" s="57"/>
      <c r="H86" s="56">
        <v>66407</v>
      </c>
      <c r="I86" s="57"/>
      <c r="J86" s="56">
        <v>90662</v>
      </c>
      <c r="K86" s="58">
        <v>117</v>
      </c>
      <c r="L86" s="56">
        <v>87151</v>
      </c>
      <c r="M86" s="56">
        <v>258459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</row>
    <row r="87" spans="2:61" x14ac:dyDescent="0.2">
      <c r="B87" s="55">
        <v>44320</v>
      </c>
      <c r="C87" s="57">
        <v>-10</v>
      </c>
      <c r="D87" s="56">
        <v>7048</v>
      </c>
      <c r="E87" s="57"/>
      <c r="F87" s="56">
        <v>7181</v>
      </c>
      <c r="G87" s="57">
        <v>63</v>
      </c>
      <c r="H87" s="56">
        <v>66470</v>
      </c>
      <c r="I87" s="57"/>
      <c r="J87" s="56">
        <v>90662</v>
      </c>
      <c r="K87" s="58"/>
      <c r="L87" s="56">
        <v>87151</v>
      </c>
      <c r="M87" s="56">
        <v>258512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</row>
    <row r="88" spans="2:61" x14ac:dyDescent="0.2">
      <c r="B88" s="55">
        <v>44321</v>
      </c>
      <c r="C88" s="57"/>
      <c r="D88" s="56">
        <v>7048</v>
      </c>
      <c r="E88" s="57"/>
      <c r="F88" s="56">
        <v>7181</v>
      </c>
      <c r="G88" s="57">
        <v>84</v>
      </c>
      <c r="H88" s="56">
        <v>66554</v>
      </c>
      <c r="I88" s="57"/>
      <c r="J88" s="56">
        <v>90662</v>
      </c>
      <c r="K88" s="58"/>
      <c r="L88" s="56">
        <v>87151</v>
      </c>
      <c r="M88" s="56">
        <v>258596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</row>
    <row r="89" spans="2:61" x14ac:dyDescent="0.2">
      <c r="B89" s="55">
        <v>44322</v>
      </c>
      <c r="C89" s="57"/>
      <c r="D89" s="56">
        <v>7048</v>
      </c>
      <c r="E89" s="57">
        <v>-9</v>
      </c>
      <c r="F89" s="56">
        <v>7172</v>
      </c>
      <c r="G89" s="57"/>
      <c r="H89" s="56">
        <v>66554</v>
      </c>
      <c r="I89" s="57"/>
      <c r="J89" s="56">
        <v>90662</v>
      </c>
      <c r="K89" s="58">
        <v>60</v>
      </c>
      <c r="L89" s="56">
        <v>87211</v>
      </c>
      <c r="M89" s="56">
        <v>258647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</row>
    <row r="90" spans="2:61" x14ac:dyDescent="0.2">
      <c r="B90" s="55">
        <v>44323</v>
      </c>
      <c r="C90" s="57"/>
      <c r="D90" s="56">
        <v>7048</v>
      </c>
      <c r="E90" s="57">
        <v>-13</v>
      </c>
      <c r="F90" s="56">
        <v>7159</v>
      </c>
      <c r="G90" s="57"/>
      <c r="H90" s="56">
        <v>66554</v>
      </c>
      <c r="I90" s="57"/>
      <c r="J90" s="56">
        <v>90662</v>
      </c>
      <c r="K90" s="58"/>
      <c r="L90" s="56">
        <v>87211</v>
      </c>
      <c r="M90" s="56">
        <v>258634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</row>
    <row r="91" spans="2:61" x14ac:dyDescent="0.2">
      <c r="B91" s="55">
        <v>44327</v>
      </c>
      <c r="C91" s="57"/>
      <c r="D91" s="56">
        <v>7048</v>
      </c>
      <c r="E91" s="57"/>
      <c r="F91" s="56">
        <v>7159</v>
      </c>
      <c r="G91" s="57"/>
      <c r="H91" s="56">
        <v>66554</v>
      </c>
      <c r="I91" s="57">
        <v>171</v>
      </c>
      <c r="J91" s="56">
        <v>90833</v>
      </c>
      <c r="K91" s="58"/>
      <c r="L91" s="56">
        <v>87211</v>
      </c>
      <c r="M91" s="56">
        <v>258805</v>
      </c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</row>
    <row r="92" spans="2:61" x14ac:dyDescent="0.2">
      <c r="B92" s="55">
        <v>44328</v>
      </c>
      <c r="C92" s="57">
        <v>11</v>
      </c>
      <c r="D92" s="56">
        <v>7059</v>
      </c>
      <c r="E92" s="57"/>
      <c r="F92" s="56">
        <v>7159</v>
      </c>
      <c r="G92" s="57"/>
      <c r="H92" s="56">
        <v>66554</v>
      </c>
      <c r="I92" s="57">
        <v>92</v>
      </c>
      <c r="J92" s="56">
        <v>90925</v>
      </c>
      <c r="K92" s="58"/>
      <c r="L92" s="56">
        <v>87211</v>
      </c>
      <c r="M92" s="56">
        <v>258908</v>
      </c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spans="2:61" x14ac:dyDescent="0.2">
      <c r="B93" s="55">
        <v>44328</v>
      </c>
      <c r="C93" s="57"/>
      <c r="D93" s="56">
        <v>7059</v>
      </c>
      <c r="E93" s="57"/>
      <c r="F93" s="56">
        <v>7159</v>
      </c>
      <c r="G93" s="57"/>
      <c r="H93" s="56">
        <v>66554</v>
      </c>
      <c r="I93" s="57">
        <v>96</v>
      </c>
      <c r="J93" s="56">
        <v>91021</v>
      </c>
      <c r="K93" s="58"/>
      <c r="L93" s="56">
        <v>87211</v>
      </c>
      <c r="M93" s="56">
        <v>259004</v>
      </c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2:61" x14ac:dyDescent="0.2">
      <c r="B94" s="55">
        <v>44329</v>
      </c>
      <c r="C94" s="57">
        <v>-14</v>
      </c>
      <c r="D94" s="56">
        <v>7045</v>
      </c>
      <c r="E94" s="57">
        <v>-33</v>
      </c>
      <c r="F94" s="56">
        <v>7126</v>
      </c>
      <c r="G94" s="57">
        <v>86</v>
      </c>
      <c r="H94" s="56">
        <v>66640</v>
      </c>
      <c r="I94" s="57">
        <v>164</v>
      </c>
      <c r="J94" s="56">
        <v>91185</v>
      </c>
      <c r="K94" s="58">
        <v>68</v>
      </c>
      <c r="L94" s="56">
        <v>87279</v>
      </c>
      <c r="M94" s="56">
        <v>259275</v>
      </c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spans="2:61" x14ac:dyDescent="0.2">
      <c r="B95" s="55">
        <v>44330</v>
      </c>
      <c r="C95" s="57">
        <v>-10</v>
      </c>
      <c r="D95" s="56">
        <v>7035</v>
      </c>
      <c r="E95" s="57">
        <v>-22</v>
      </c>
      <c r="F95" s="56">
        <v>7104</v>
      </c>
      <c r="G95" s="57"/>
      <c r="H95" s="56">
        <v>66640</v>
      </c>
      <c r="I95" s="57"/>
      <c r="J95" s="56">
        <v>91185</v>
      </c>
      <c r="K95" s="58">
        <v>33</v>
      </c>
      <c r="L95" s="56">
        <v>87312</v>
      </c>
      <c r="M95" s="56">
        <v>259276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spans="2:61" x14ac:dyDescent="0.2">
      <c r="B96" s="55">
        <v>44330</v>
      </c>
      <c r="C96" s="57"/>
      <c r="D96" s="56">
        <v>7035</v>
      </c>
      <c r="E96" s="57"/>
      <c r="F96" s="56">
        <v>7104</v>
      </c>
      <c r="G96" s="57"/>
      <c r="H96" s="56">
        <v>66640</v>
      </c>
      <c r="I96" s="57"/>
      <c r="J96" s="56">
        <v>91185</v>
      </c>
      <c r="K96" s="58">
        <v>51</v>
      </c>
      <c r="L96" s="56">
        <v>87363</v>
      </c>
      <c r="M96" s="56">
        <v>259327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spans="2:61" x14ac:dyDescent="0.2">
      <c r="B97" s="55">
        <v>44333</v>
      </c>
      <c r="C97" s="57"/>
      <c r="D97" s="56">
        <v>7035</v>
      </c>
      <c r="E97" s="57"/>
      <c r="F97" s="56">
        <v>7104</v>
      </c>
      <c r="G97" s="57"/>
      <c r="H97" s="56">
        <v>66640</v>
      </c>
      <c r="I97" s="57"/>
      <c r="J97" s="56">
        <v>91185</v>
      </c>
      <c r="K97" s="58">
        <v>30</v>
      </c>
      <c r="L97" s="56">
        <v>87393</v>
      </c>
      <c r="M97" s="56">
        <v>259357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spans="2:61" x14ac:dyDescent="0.2">
      <c r="B98" s="55">
        <v>44333</v>
      </c>
      <c r="C98" s="57"/>
      <c r="D98" s="56">
        <v>7035</v>
      </c>
      <c r="E98" s="57"/>
      <c r="F98" s="56">
        <v>7104</v>
      </c>
      <c r="G98" s="57"/>
      <c r="H98" s="56">
        <v>66640</v>
      </c>
      <c r="I98" s="57"/>
      <c r="J98" s="56">
        <v>91185</v>
      </c>
      <c r="K98" s="58">
        <v>66</v>
      </c>
      <c r="L98" s="56">
        <v>87459</v>
      </c>
      <c r="M98" s="56">
        <v>259423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spans="2:61" x14ac:dyDescent="0.2">
      <c r="B99" s="55">
        <v>44334</v>
      </c>
      <c r="C99" s="57">
        <v>-10</v>
      </c>
      <c r="D99" s="56">
        <v>7025</v>
      </c>
      <c r="E99" s="57"/>
      <c r="F99" s="56">
        <v>7104</v>
      </c>
      <c r="G99" s="57"/>
      <c r="H99" s="56">
        <v>66640</v>
      </c>
      <c r="I99" s="57"/>
      <c r="J99" s="56">
        <v>91185</v>
      </c>
      <c r="K99" s="58"/>
      <c r="L99" s="56">
        <v>87459</v>
      </c>
      <c r="M99" s="56">
        <v>259413</v>
      </c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spans="2:61" x14ac:dyDescent="0.2">
      <c r="B100" s="55">
        <v>44335</v>
      </c>
      <c r="C100" s="57">
        <v>22</v>
      </c>
      <c r="D100" s="56">
        <v>7047</v>
      </c>
      <c r="E100" s="57"/>
      <c r="F100" s="56">
        <v>7104</v>
      </c>
      <c r="G100" s="57">
        <v>48</v>
      </c>
      <c r="H100" s="56">
        <v>66688</v>
      </c>
      <c r="I100" s="57"/>
      <c r="J100" s="56">
        <v>91185</v>
      </c>
      <c r="K100" s="58"/>
      <c r="L100" s="56">
        <v>87459</v>
      </c>
      <c r="M100" s="56">
        <v>259483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spans="2:61" x14ac:dyDescent="0.2">
      <c r="B101" s="55">
        <v>44335</v>
      </c>
      <c r="C101" s="57">
        <v>32</v>
      </c>
      <c r="D101" s="56">
        <v>7079</v>
      </c>
      <c r="E101" s="57"/>
      <c r="F101" s="56">
        <v>7104</v>
      </c>
      <c r="G101" s="57"/>
      <c r="H101" s="56">
        <v>66688</v>
      </c>
      <c r="I101" s="57"/>
      <c r="J101" s="56">
        <v>91185</v>
      </c>
      <c r="K101" s="58"/>
      <c r="L101" s="56">
        <v>87459</v>
      </c>
      <c r="M101" s="56">
        <v>259515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spans="2:61" x14ac:dyDescent="0.2">
      <c r="B102" s="55">
        <v>44336</v>
      </c>
      <c r="C102" s="57"/>
      <c r="D102" s="56">
        <v>7079</v>
      </c>
      <c r="E102" s="57"/>
      <c r="F102" s="56">
        <v>7104</v>
      </c>
      <c r="G102" s="57">
        <v>145</v>
      </c>
      <c r="H102" s="56">
        <v>66833</v>
      </c>
      <c r="I102" s="57">
        <v>147</v>
      </c>
      <c r="J102" s="56">
        <v>91332</v>
      </c>
      <c r="K102" s="58">
        <v>72</v>
      </c>
      <c r="L102" s="56">
        <v>87531</v>
      </c>
      <c r="M102" s="56">
        <v>259879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spans="2:61" x14ac:dyDescent="0.2">
      <c r="B103" s="55">
        <v>44337</v>
      </c>
      <c r="C103" s="57"/>
      <c r="D103" s="56">
        <v>7079</v>
      </c>
      <c r="E103" s="57"/>
      <c r="F103" s="56">
        <v>7104</v>
      </c>
      <c r="G103" s="57"/>
      <c r="H103" s="56">
        <v>66833</v>
      </c>
      <c r="I103" s="57">
        <v>-24</v>
      </c>
      <c r="J103" s="56">
        <v>91308</v>
      </c>
      <c r="K103" s="58"/>
      <c r="L103" s="56">
        <v>87531</v>
      </c>
      <c r="M103" s="56">
        <v>259855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spans="2:61" x14ac:dyDescent="0.2">
      <c r="B104" s="55">
        <v>44341</v>
      </c>
      <c r="C104" s="57"/>
      <c r="D104" s="56">
        <v>7079</v>
      </c>
      <c r="E104" s="57"/>
      <c r="F104" s="56">
        <v>7104</v>
      </c>
      <c r="G104" s="57"/>
      <c r="H104" s="56">
        <v>66833</v>
      </c>
      <c r="I104" s="57"/>
      <c r="J104" s="56">
        <v>91308</v>
      </c>
      <c r="K104" s="58">
        <v>54</v>
      </c>
      <c r="L104" s="56">
        <v>87585</v>
      </c>
      <c r="M104" s="56">
        <v>259909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spans="2:61" x14ac:dyDescent="0.2">
      <c r="B105" s="55">
        <v>44343</v>
      </c>
      <c r="C105" s="57">
        <v>-10</v>
      </c>
      <c r="D105" s="56">
        <v>7069</v>
      </c>
      <c r="E105" s="57"/>
      <c r="F105" s="56">
        <v>7104</v>
      </c>
      <c r="G105" s="57"/>
      <c r="H105" s="56">
        <v>66833</v>
      </c>
      <c r="I105" s="57"/>
      <c r="J105" s="56">
        <v>91308</v>
      </c>
      <c r="K105" s="58"/>
      <c r="L105" s="56">
        <v>87585</v>
      </c>
      <c r="M105" s="56">
        <v>259899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spans="2:61" x14ac:dyDescent="0.2">
      <c r="B106" s="55">
        <v>44344</v>
      </c>
      <c r="C106" s="57">
        <v>-12</v>
      </c>
      <c r="D106" s="56">
        <v>7057</v>
      </c>
      <c r="E106" s="57">
        <v>8</v>
      </c>
      <c r="F106" s="56">
        <v>7112</v>
      </c>
      <c r="G106" s="57"/>
      <c r="H106" s="56">
        <v>66833</v>
      </c>
      <c r="I106" s="57"/>
      <c r="J106" s="56">
        <v>91308</v>
      </c>
      <c r="K106" s="58"/>
      <c r="L106" s="56">
        <v>87585</v>
      </c>
      <c r="M106" s="56">
        <v>259895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spans="2:61" x14ac:dyDescent="0.2">
      <c r="B107" s="55">
        <v>44348</v>
      </c>
      <c r="C107" s="57"/>
      <c r="D107" s="56">
        <v>7057</v>
      </c>
      <c r="E107" s="57">
        <v>14</v>
      </c>
      <c r="F107" s="56">
        <v>7126</v>
      </c>
      <c r="G107" s="57"/>
      <c r="H107" s="56">
        <v>66833</v>
      </c>
      <c r="I107" s="57"/>
      <c r="J107" s="56">
        <v>91308</v>
      </c>
      <c r="K107" s="58"/>
      <c r="L107" s="56">
        <v>87585</v>
      </c>
      <c r="M107" s="56">
        <v>259909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spans="2:61" x14ac:dyDescent="0.2">
      <c r="B108" s="55">
        <v>44349</v>
      </c>
      <c r="C108" s="57">
        <v>26</v>
      </c>
      <c r="D108" s="56">
        <v>7083</v>
      </c>
      <c r="E108" s="57"/>
      <c r="F108" s="56">
        <v>7126</v>
      </c>
      <c r="G108" s="57"/>
      <c r="H108" s="56">
        <v>66833</v>
      </c>
      <c r="I108" s="57"/>
      <c r="J108" s="56">
        <v>91308</v>
      </c>
      <c r="K108" s="58">
        <v>51</v>
      </c>
      <c r="L108" s="56">
        <v>87636</v>
      </c>
      <c r="M108" s="56">
        <v>259986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spans="2:61" x14ac:dyDescent="0.2">
      <c r="B109" s="55">
        <v>44355</v>
      </c>
      <c r="C109" s="57"/>
      <c r="D109" s="56">
        <v>7083</v>
      </c>
      <c r="E109" s="57">
        <v>21</v>
      </c>
      <c r="F109" s="56">
        <v>7147</v>
      </c>
      <c r="G109" s="57"/>
      <c r="H109" s="56">
        <v>66833</v>
      </c>
      <c r="I109" s="57"/>
      <c r="J109" s="56">
        <v>91308</v>
      </c>
      <c r="K109" s="58"/>
      <c r="L109" s="56">
        <v>87636</v>
      </c>
      <c r="M109" s="56">
        <v>260007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spans="2:61" x14ac:dyDescent="0.2">
      <c r="B110" s="55">
        <v>44356</v>
      </c>
      <c r="C110" s="57">
        <v>-1</v>
      </c>
      <c r="D110" s="56">
        <v>7082</v>
      </c>
      <c r="E110" s="57"/>
      <c r="F110" s="56">
        <v>7147</v>
      </c>
      <c r="G110" s="57"/>
      <c r="H110" s="56">
        <v>66833</v>
      </c>
      <c r="I110" s="57"/>
      <c r="J110" s="56">
        <v>91308</v>
      </c>
      <c r="K110" s="58"/>
      <c r="L110" s="56">
        <v>87636</v>
      </c>
      <c r="M110" s="56">
        <v>260006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spans="2:61" x14ac:dyDescent="0.2">
      <c r="B111" s="55">
        <v>44357</v>
      </c>
      <c r="C111" s="57">
        <v>20</v>
      </c>
      <c r="D111" s="56">
        <v>7102</v>
      </c>
      <c r="E111" s="57"/>
      <c r="F111" s="56">
        <v>7147</v>
      </c>
      <c r="G111" s="57"/>
      <c r="H111" s="56">
        <v>66833</v>
      </c>
      <c r="I111" s="57"/>
      <c r="J111" s="56">
        <v>91308</v>
      </c>
      <c r="K111" s="58"/>
      <c r="L111" s="56">
        <v>87636</v>
      </c>
      <c r="M111" s="56">
        <v>260026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spans="2:61" x14ac:dyDescent="0.2">
      <c r="B112" s="55">
        <v>44362</v>
      </c>
      <c r="C112" s="57">
        <v>7</v>
      </c>
      <c r="D112" s="56">
        <v>7109</v>
      </c>
      <c r="E112" s="57"/>
      <c r="F112" s="56">
        <v>7147</v>
      </c>
      <c r="G112" s="57"/>
      <c r="H112" s="56">
        <v>66833</v>
      </c>
      <c r="I112" s="57"/>
      <c r="J112" s="56">
        <v>91308</v>
      </c>
      <c r="K112" s="58"/>
      <c r="L112" s="56">
        <v>87636</v>
      </c>
      <c r="M112" s="56">
        <v>260033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spans="2:61" x14ac:dyDescent="0.2">
      <c r="B113" s="55">
        <v>44365</v>
      </c>
      <c r="C113" s="57">
        <v>-13</v>
      </c>
      <c r="D113" s="56">
        <v>7096</v>
      </c>
      <c r="E113" s="57">
        <v>-13</v>
      </c>
      <c r="F113" s="56">
        <v>7134</v>
      </c>
      <c r="G113" s="57">
        <v>38</v>
      </c>
      <c r="H113" s="56">
        <v>66871</v>
      </c>
      <c r="I113" s="57"/>
      <c r="J113" s="56">
        <v>91308</v>
      </c>
      <c r="K113" s="58">
        <v>48</v>
      </c>
      <c r="L113" s="56">
        <v>87684</v>
      </c>
      <c r="M113" s="56">
        <v>260093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spans="2:61" x14ac:dyDescent="0.2">
      <c r="B114" s="55">
        <v>44365</v>
      </c>
      <c r="C114" s="57"/>
      <c r="D114" s="56">
        <v>7096</v>
      </c>
      <c r="E114" s="57"/>
      <c r="F114" s="56">
        <v>7134</v>
      </c>
      <c r="G114" s="57"/>
      <c r="H114" s="56">
        <v>66871</v>
      </c>
      <c r="I114" s="57"/>
      <c r="J114" s="56">
        <v>91308</v>
      </c>
      <c r="K114" s="58">
        <v>123</v>
      </c>
      <c r="L114" s="56">
        <v>87807</v>
      </c>
      <c r="M114" s="56">
        <v>260216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spans="2:61" x14ac:dyDescent="0.2">
      <c r="B115" s="55">
        <v>44368</v>
      </c>
      <c r="C115" s="57">
        <v>-18</v>
      </c>
      <c r="D115" s="56">
        <v>7078</v>
      </c>
      <c r="E115" s="57">
        <v>1</v>
      </c>
      <c r="F115" s="56">
        <v>7135</v>
      </c>
      <c r="G115" s="57"/>
      <c r="H115" s="56">
        <v>66871</v>
      </c>
      <c r="I115" s="57"/>
      <c r="J115" s="56">
        <v>91308</v>
      </c>
      <c r="K115" s="58">
        <v>30</v>
      </c>
      <c r="L115" s="56">
        <v>87837</v>
      </c>
      <c r="M115" s="56">
        <v>260229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spans="2:61" x14ac:dyDescent="0.2">
      <c r="B116" s="55">
        <v>44369</v>
      </c>
      <c r="C116" s="57"/>
      <c r="D116" s="56">
        <v>7078</v>
      </c>
      <c r="E116" s="57"/>
      <c r="F116" s="56">
        <v>7135</v>
      </c>
      <c r="G116" s="57"/>
      <c r="H116" s="56">
        <v>66871</v>
      </c>
      <c r="I116" s="57">
        <v>30</v>
      </c>
      <c r="J116" s="56">
        <v>91338</v>
      </c>
      <c r="K116" s="58"/>
      <c r="L116" s="56">
        <v>87837</v>
      </c>
      <c r="M116" s="56">
        <v>260259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spans="2:61" x14ac:dyDescent="0.2">
      <c r="B117" s="55">
        <v>44370</v>
      </c>
      <c r="C117" s="57"/>
      <c r="D117" s="56">
        <v>7078</v>
      </c>
      <c r="E117" s="57"/>
      <c r="F117" s="56">
        <v>7135</v>
      </c>
      <c r="G117" s="57"/>
      <c r="H117" s="56">
        <v>66871</v>
      </c>
      <c r="I117" s="57"/>
      <c r="J117" s="56">
        <v>91338</v>
      </c>
      <c r="K117" s="58">
        <v>76</v>
      </c>
      <c r="L117" s="56">
        <v>87913</v>
      </c>
      <c r="M117" s="56">
        <v>260335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spans="2:61" x14ac:dyDescent="0.2">
      <c r="B118" s="55">
        <v>44371</v>
      </c>
      <c r="C118" s="57">
        <v>-12</v>
      </c>
      <c r="D118" s="56">
        <v>7066</v>
      </c>
      <c r="E118" s="57">
        <v>-23</v>
      </c>
      <c r="F118" s="56">
        <v>7112</v>
      </c>
      <c r="G118" s="57"/>
      <c r="H118" s="56">
        <v>66871</v>
      </c>
      <c r="I118" s="57"/>
      <c r="J118" s="56">
        <v>91338</v>
      </c>
      <c r="K118" s="58"/>
      <c r="L118" s="56">
        <v>87913</v>
      </c>
      <c r="M118" s="56">
        <v>260300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spans="2:61" x14ac:dyDescent="0.2">
      <c r="B119" s="55">
        <v>44372</v>
      </c>
      <c r="C119" s="57"/>
      <c r="D119" s="56">
        <v>7066</v>
      </c>
      <c r="E119" s="57"/>
      <c r="F119" s="56">
        <v>7112</v>
      </c>
      <c r="G119" s="57">
        <v>42</v>
      </c>
      <c r="H119" s="56">
        <v>66913</v>
      </c>
      <c r="I119" s="57"/>
      <c r="J119" s="56">
        <v>91338</v>
      </c>
      <c r="K119" s="58"/>
      <c r="L119" s="56">
        <v>87913</v>
      </c>
      <c r="M119" s="56">
        <v>260342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spans="2:61" x14ac:dyDescent="0.2">
      <c r="B120" s="55">
        <v>44375</v>
      </c>
      <c r="C120" s="57"/>
      <c r="D120" s="56">
        <v>7066</v>
      </c>
      <c r="E120" s="57"/>
      <c r="F120" s="56">
        <v>7112</v>
      </c>
      <c r="G120" s="57"/>
      <c r="H120" s="56">
        <v>66913</v>
      </c>
      <c r="I120" s="57">
        <v>51</v>
      </c>
      <c r="J120" s="56">
        <v>91389</v>
      </c>
      <c r="K120" s="58"/>
      <c r="L120" s="56">
        <v>87913</v>
      </c>
      <c r="M120" s="56">
        <v>260393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spans="2:61" x14ac:dyDescent="0.2">
      <c r="B121" s="55">
        <v>44377</v>
      </c>
      <c r="C121" s="57"/>
      <c r="D121" s="56">
        <v>7066</v>
      </c>
      <c r="E121" s="57"/>
      <c r="F121" s="56">
        <v>7112</v>
      </c>
      <c r="G121" s="57">
        <v>30</v>
      </c>
      <c r="H121" s="56">
        <v>66943</v>
      </c>
      <c r="I121" s="57">
        <v>72</v>
      </c>
      <c r="J121" s="56">
        <v>91461</v>
      </c>
      <c r="K121" s="58"/>
      <c r="L121" s="56">
        <v>87913</v>
      </c>
      <c r="M121" s="56">
        <v>260495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spans="2:61" x14ac:dyDescent="0.2">
      <c r="B122" s="55">
        <v>44377</v>
      </c>
      <c r="C122" s="57"/>
      <c r="D122" s="56">
        <v>7066</v>
      </c>
      <c r="E122" s="57"/>
      <c r="F122" s="56">
        <v>7112</v>
      </c>
      <c r="G122" s="57"/>
      <c r="H122" s="56">
        <v>66943</v>
      </c>
      <c r="I122" s="57">
        <v>122</v>
      </c>
      <c r="J122" s="56">
        <v>91583</v>
      </c>
      <c r="K122" s="58"/>
      <c r="L122" s="56">
        <v>87913</v>
      </c>
      <c r="M122" s="56">
        <v>260617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2:61" x14ac:dyDescent="0.2">
      <c r="B123" s="55">
        <v>44378</v>
      </c>
      <c r="C123" s="57"/>
      <c r="D123" s="56">
        <v>7066</v>
      </c>
      <c r="E123" s="57"/>
      <c r="F123" s="56">
        <v>7112</v>
      </c>
      <c r="G123" s="57"/>
      <c r="H123" s="56">
        <v>66943</v>
      </c>
      <c r="I123" s="57">
        <v>100</v>
      </c>
      <c r="J123" s="56">
        <v>91683</v>
      </c>
      <c r="K123" s="58"/>
      <c r="L123" s="56">
        <v>87913</v>
      </c>
      <c r="M123" s="56">
        <v>260717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spans="2:61" x14ac:dyDescent="0.2">
      <c r="B124" s="55">
        <v>44392</v>
      </c>
      <c r="C124" s="57"/>
      <c r="D124" s="56">
        <v>7066</v>
      </c>
      <c r="E124" s="57"/>
      <c r="F124" s="56">
        <v>7112</v>
      </c>
      <c r="G124" s="57">
        <v>112</v>
      </c>
      <c r="H124" s="56">
        <v>67055</v>
      </c>
      <c r="I124" s="57"/>
      <c r="J124" s="56">
        <v>91683</v>
      </c>
      <c r="K124" s="58"/>
      <c r="L124" s="56">
        <v>87913</v>
      </c>
      <c r="M124" s="56">
        <v>260829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spans="2:61" x14ac:dyDescent="0.2">
      <c r="B125" s="55">
        <v>44393</v>
      </c>
      <c r="C125" s="57"/>
      <c r="D125" s="56">
        <v>7066</v>
      </c>
      <c r="E125" s="57"/>
      <c r="F125" s="56">
        <v>7112</v>
      </c>
      <c r="G125" s="57">
        <v>123</v>
      </c>
      <c r="H125" s="56">
        <v>67178</v>
      </c>
      <c r="I125" s="57"/>
      <c r="J125" s="56">
        <v>91683</v>
      </c>
      <c r="K125" s="58"/>
      <c r="L125" s="56">
        <v>87913</v>
      </c>
      <c r="M125" s="56">
        <v>260952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spans="2:61" x14ac:dyDescent="0.2">
      <c r="B126" s="55">
        <v>44396</v>
      </c>
      <c r="C126" s="57">
        <v>-12</v>
      </c>
      <c r="D126" s="56">
        <v>7054</v>
      </c>
      <c r="E126" s="57"/>
      <c r="F126" s="56">
        <v>7112</v>
      </c>
      <c r="G126" s="57">
        <v>170</v>
      </c>
      <c r="H126" s="56">
        <v>67348</v>
      </c>
      <c r="I126" s="57"/>
      <c r="J126" s="56">
        <v>91683</v>
      </c>
      <c r="K126" s="58"/>
      <c r="L126" s="56">
        <v>87913</v>
      </c>
      <c r="M126" s="56">
        <v>261110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spans="2:61" x14ac:dyDescent="0.2">
      <c r="B127" s="55">
        <v>44397</v>
      </c>
      <c r="C127" s="57"/>
      <c r="D127" s="56">
        <v>7054</v>
      </c>
      <c r="E127" s="57"/>
      <c r="F127" s="56">
        <v>7112</v>
      </c>
      <c r="G127" s="57">
        <v>166</v>
      </c>
      <c r="H127" s="56">
        <v>67514</v>
      </c>
      <c r="I127" s="57">
        <v>296</v>
      </c>
      <c r="J127" s="56">
        <v>91979</v>
      </c>
      <c r="K127" s="58"/>
      <c r="L127" s="56">
        <v>87913</v>
      </c>
      <c r="M127" s="56">
        <v>261572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</row>
    <row r="128" spans="2:61" x14ac:dyDescent="0.2">
      <c r="B128" s="55">
        <v>44397</v>
      </c>
      <c r="C128" s="57"/>
      <c r="D128" s="56">
        <v>7054</v>
      </c>
      <c r="E128" s="57"/>
      <c r="F128" s="56">
        <v>7112</v>
      </c>
      <c r="G128" s="57"/>
      <c r="H128" s="56">
        <v>67514</v>
      </c>
      <c r="I128" s="57">
        <v>388</v>
      </c>
      <c r="J128" s="56">
        <v>92367</v>
      </c>
      <c r="K128" s="58"/>
      <c r="L128" s="56">
        <v>87913</v>
      </c>
      <c r="M128" s="56">
        <v>261960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spans="2:61" x14ac:dyDescent="0.2">
      <c r="B129" s="55">
        <v>44398</v>
      </c>
      <c r="C129" s="57">
        <v>15</v>
      </c>
      <c r="D129" s="56">
        <v>7069</v>
      </c>
      <c r="E129" s="57"/>
      <c r="F129" s="56">
        <v>7112</v>
      </c>
      <c r="G129" s="57"/>
      <c r="H129" s="56">
        <v>67514</v>
      </c>
      <c r="I129" s="57"/>
      <c r="J129" s="56">
        <v>92367</v>
      </c>
      <c r="K129" s="58"/>
      <c r="L129" s="56">
        <v>87913</v>
      </c>
      <c r="M129" s="56">
        <v>261975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spans="2:61" x14ac:dyDescent="0.2">
      <c r="B130" s="55">
        <v>44399</v>
      </c>
      <c r="C130" s="57">
        <v>-12</v>
      </c>
      <c r="D130" s="56">
        <v>7057</v>
      </c>
      <c r="E130" s="57"/>
      <c r="F130" s="56">
        <v>7112</v>
      </c>
      <c r="G130" s="57"/>
      <c r="H130" s="56">
        <v>67514</v>
      </c>
      <c r="I130" s="57"/>
      <c r="J130" s="56">
        <v>92367</v>
      </c>
      <c r="K130" s="58">
        <v>54</v>
      </c>
      <c r="L130" s="56">
        <v>87967</v>
      </c>
      <c r="M130" s="56">
        <v>262017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</row>
    <row r="131" spans="2:61" x14ac:dyDescent="0.2">
      <c r="B131" s="55">
        <v>44400</v>
      </c>
      <c r="C131" s="57">
        <v>-11</v>
      </c>
      <c r="D131" s="56">
        <v>7046</v>
      </c>
      <c r="E131" s="57"/>
      <c r="F131" s="56">
        <v>7112</v>
      </c>
      <c r="G131" s="57"/>
      <c r="H131" s="56">
        <v>67514</v>
      </c>
      <c r="I131" s="57"/>
      <c r="J131" s="56">
        <v>92367</v>
      </c>
      <c r="K131" s="58"/>
      <c r="L131" s="56">
        <v>87967</v>
      </c>
      <c r="M131" s="56">
        <v>262006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spans="2:61" x14ac:dyDescent="0.2">
      <c r="B132" s="55">
        <v>44400</v>
      </c>
      <c r="C132" s="57">
        <v>-12</v>
      </c>
      <c r="D132" s="56">
        <v>7034</v>
      </c>
      <c r="E132" s="57"/>
      <c r="F132" s="56">
        <v>7112</v>
      </c>
      <c r="G132" s="57"/>
      <c r="H132" s="56">
        <v>67514</v>
      </c>
      <c r="I132" s="57"/>
      <c r="J132" s="56">
        <v>92367</v>
      </c>
      <c r="K132" s="58"/>
      <c r="L132" s="56">
        <v>87967</v>
      </c>
      <c r="M132" s="56">
        <v>261994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spans="2:61" x14ac:dyDescent="0.2">
      <c r="B133" s="55">
        <v>44403</v>
      </c>
      <c r="C133" s="57"/>
      <c r="D133" s="56">
        <v>7034</v>
      </c>
      <c r="E133" s="57"/>
      <c r="F133" s="56">
        <v>7112</v>
      </c>
      <c r="G133" s="57">
        <v>102</v>
      </c>
      <c r="H133" s="56">
        <v>67616</v>
      </c>
      <c r="I133" s="57"/>
      <c r="J133" s="56">
        <v>92367</v>
      </c>
      <c r="K133" s="58"/>
      <c r="L133" s="56">
        <v>87967</v>
      </c>
      <c r="M133" s="56">
        <v>262096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spans="2:61" x14ac:dyDescent="0.2">
      <c r="B134" s="55">
        <v>44404</v>
      </c>
      <c r="C134" s="57"/>
      <c r="D134" s="56">
        <v>7034</v>
      </c>
      <c r="E134" s="57"/>
      <c r="F134" s="56">
        <v>7112</v>
      </c>
      <c r="G134" s="57">
        <v>60</v>
      </c>
      <c r="H134" s="56">
        <v>67676</v>
      </c>
      <c r="I134" s="57"/>
      <c r="J134" s="56">
        <v>92367</v>
      </c>
      <c r="K134" s="58"/>
      <c r="L134" s="56">
        <v>87967</v>
      </c>
      <c r="M134" s="56">
        <v>262156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spans="2:61" x14ac:dyDescent="0.2">
      <c r="B135" s="55">
        <v>44410</v>
      </c>
      <c r="C135" s="57">
        <v>30</v>
      </c>
      <c r="D135" s="56">
        <v>7064</v>
      </c>
      <c r="E135" s="57"/>
      <c r="F135" s="56">
        <v>7112</v>
      </c>
      <c r="G135" s="57"/>
      <c r="H135" s="56">
        <v>67676</v>
      </c>
      <c r="I135" s="57"/>
      <c r="J135" s="56">
        <v>92367</v>
      </c>
      <c r="K135" s="58"/>
      <c r="L135" s="56">
        <v>87967</v>
      </c>
      <c r="M135" s="56">
        <v>262186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spans="2:61" x14ac:dyDescent="0.2">
      <c r="B136" s="55">
        <v>44411</v>
      </c>
      <c r="C136" s="57">
        <v>-14</v>
      </c>
      <c r="D136" s="56">
        <v>7050</v>
      </c>
      <c r="E136" s="57">
        <v>-22</v>
      </c>
      <c r="F136" s="56">
        <v>7090</v>
      </c>
      <c r="G136" s="57"/>
      <c r="H136" s="56">
        <v>67676</v>
      </c>
      <c r="I136" s="57">
        <v>136</v>
      </c>
      <c r="J136" s="56">
        <v>92503</v>
      </c>
      <c r="K136" s="58"/>
      <c r="L136" s="56">
        <v>87967</v>
      </c>
      <c r="M136" s="56">
        <v>262286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spans="2:61" x14ac:dyDescent="0.2">
      <c r="B137" s="55">
        <v>44412</v>
      </c>
      <c r="C137" s="57">
        <v>20</v>
      </c>
      <c r="D137" s="56">
        <v>7070</v>
      </c>
      <c r="E137" s="57"/>
      <c r="F137" s="56">
        <v>7090</v>
      </c>
      <c r="G137" s="57"/>
      <c r="H137" s="56">
        <v>67676</v>
      </c>
      <c r="I137" s="57"/>
      <c r="J137" s="56">
        <v>92503</v>
      </c>
      <c r="K137" s="58"/>
      <c r="L137" s="56">
        <v>87967</v>
      </c>
      <c r="M137" s="56">
        <v>262306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spans="2:61" x14ac:dyDescent="0.2">
      <c r="B138" s="55">
        <v>44414</v>
      </c>
      <c r="C138" s="57">
        <v>-20</v>
      </c>
      <c r="D138" s="56">
        <v>7050</v>
      </c>
      <c r="E138" s="57"/>
      <c r="F138" s="56">
        <v>7090</v>
      </c>
      <c r="G138" s="57"/>
      <c r="H138" s="56">
        <v>67676</v>
      </c>
      <c r="I138" s="57"/>
      <c r="J138" s="56">
        <v>92503</v>
      </c>
      <c r="K138" s="58"/>
      <c r="L138" s="56">
        <v>87967</v>
      </c>
      <c r="M138" s="56">
        <v>262286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spans="2:61" x14ac:dyDescent="0.2">
      <c r="B139" s="55">
        <v>44427</v>
      </c>
      <c r="C139" s="57"/>
      <c r="D139" s="56">
        <v>7050</v>
      </c>
      <c r="E139" s="57"/>
      <c r="F139" s="56">
        <v>7090</v>
      </c>
      <c r="G139" s="57">
        <v>51</v>
      </c>
      <c r="H139" s="56">
        <v>67727</v>
      </c>
      <c r="I139" s="57"/>
      <c r="J139" s="56">
        <v>92503</v>
      </c>
      <c r="K139" s="58">
        <v>33</v>
      </c>
      <c r="L139" s="56">
        <v>88000</v>
      </c>
      <c r="M139" s="56">
        <v>262370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</row>
    <row r="140" spans="2:61" x14ac:dyDescent="0.2">
      <c r="B140" s="55">
        <v>44427</v>
      </c>
      <c r="C140" s="57"/>
      <c r="D140" s="56">
        <v>7050</v>
      </c>
      <c r="E140" s="57"/>
      <c r="F140" s="56">
        <v>7090</v>
      </c>
      <c r="G140" s="57">
        <v>30</v>
      </c>
      <c r="H140" s="56">
        <v>67757</v>
      </c>
      <c r="I140" s="57"/>
      <c r="J140" s="56">
        <v>92503</v>
      </c>
      <c r="K140" s="58">
        <v>75</v>
      </c>
      <c r="L140" s="56">
        <v>88075</v>
      </c>
      <c r="M140" s="56">
        <v>262475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spans="2:61" x14ac:dyDescent="0.2">
      <c r="B141" s="55">
        <v>44427</v>
      </c>
      <c r="C141" s="57"/>
      <c r="D141" s="56">
        <v>7050</v>
      </c>
      <c r="E141" s="57"/>
      <c r="F141" s="56">
        <v>7090</v>
      </c>
      <c r="G141" s="57">
        <v>210</v>
      </c>
      <c r="H141" s="56">
        <v>67967</v>
      </c>
      <c r="I141" s="57"/>
      <c r="J141" s="56">
        <v>92503</v>
      </c>
      <c r="K141" s="58">
        <v>126</v>
      </c>
      <c r="L141" s="56">
        <v>88201</v>
      </c>
      <c r="M141" s="56">
        <v>262811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</row>
    <row r="142" spans="2:61" x14ac:dyDescent="0.2">
      <c r="B142" s="55">
        <v>44427</v>
      </c>
      <c r="C142" s="57"/>
      <c r="D142" s="56">
        <v>7050</v>
      </c>
      <c r="E142" s="57"/>
      <c r="F142" s="56">
        <v>7090</v>
      </c>
      <c r="G142" s="57">
        <v>280</v>
      </c>
      <c r="H142" s="56">
        <v>68247</v>
      </c>
      <c r="I142" s="57"/>
      <c r="J142" s="56">
        <v>92503</v>
      </c>
      <c r="K142" s="58"/>
      <c r="L142" s="56">
        <v>88201</v>
      </c>
      <c r="M142" s="56">
        <v>263091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</row>
    <row r="143" spans="2:61" x14ac:dyDescent="0.2">
      <c r="B143" s="55">
        <v>44427</v>
      </c>
      <c r="C143" s="57"/>
      <c r="D143" s="56">
        <v>7050</v>
      </c>
      <c r="E143" s="57"/>
      <c r="F143" s="56">
        <v>7090</v>
      </c>
      <c r="G143" s="57">
        <v>100</v>
      </c>
      <c r="H143" s="56">
        <v>68347</v>
      </c>
      <c r="I143" s="57"/>
      <c r="J143" s="56">
        <v>92503</v>
      </c>
      <c r="K143" s="58"/>
      <c r="L143" s="56">
        <v>88201</v>
      </c>
      <c r="M143" s="56">
        <v>263191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</row>
    <row r="144" spans="2:61" x14ac:dyDescent="0.2">
      <c r="B144" s="55">
        <v>44431</v>
      </c>
      <c r="C144" s="57">
        <v>-14</v>
      </c>
      <c r="D144" s="56">
        <v>7036</v>
      </c>
      <c r="E144" s="57"/>
      <c r="F144" s="56">
        <v>7090</v>
      </c>
      <c r="G144" s="57"/>
      <c r="H144" s="56">
        <v>68347</v>
      </c>
      <c r="I144" s="57"/>
      <c r="J144" s="56">
        <v>92503</v>
      </c>
      <c r="K144" s="58"/>
      <c r="L144" s="56">
        <v>88201</v>
      </c>
      <c r="M144" s="56">
        <v>263177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  <row r="145" spans="2:61" x14ac:dyDescent="0.2">
      <c r="B145" s="55">
        <v>44432</v>
      </c>
      <c r="C145" s="57">
        <v>-14</v>
      </c>
      <c r="D145" s="56">
        <v>7022</v>
      </c>
      <c r="E145" s="57"/>
      <c r="F145" s="56">
        <v>7090</v>
      </c>
      <c r="G145" s="57"/>
      <c r="H145" s="56">
        <v>68347</v>
      </c>
      <c r="I145" s="57"/>
      <c r="J145" s="56">
        <v>92503</v>
      </c>
      <c r="K145" s="58"/>
      <c r="L145" s="56">
        <v>88201</v>
      </c>
      <c r="M145" s="56">
        <v>263163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</row>
    <row r="146" spans="2:61" x14ac:dyDescent="0.2">
      <c r="B146" s="55">
        <v>44434</v>
      </c>
      <c r="C146" s="57"/>
      <c r="D146" s="56">
        <v>7022</v>
      </c>
      <c r="E146" s="57"/>
      <c r="F146" s="56">
        <v>7090</v>
      </c>
      <c r="G146" s="57"/>
      <c r="H146" s="56">
        <v>68347</v>
      </c>
      <c r="I146" s="57"/>
      <c r="J146" s="56">
        <v>92503</v>
      </c>
      <c r="K146" s="58">
        <v>90</v>
      </c>
      <c r="L146" s="56">
        <v>88291</v>
      </c>
      <c r="M146" s="56">
        <v>263253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spans="2:61" x14ac:dyDescent="0.2">
      <c r="B147" s="55">
        <v>44440</v>
      </c>
      <c r="C147" s="57">
        <v>15</v>
      </c>
      <c r="D147" s="56">
        <v>7037</v>
      </c>
      <c r="E147" s="57"/>
      <c r="F147" s="56">
        <v>7090</v>
      </c>
      <c r="G147" s="57"/>
      <c r="H147" s="56">
        <v>68347</v>
      </c>
      <c r="I147" s="57">
        <v>402</v>
      </c>
      <c r="J147" s="56">
        <v>92905</v>
      </c>
      <c r="K147" s="58"/>
      <c r="L147" s="56">
        <v>88291</v>
      </c>
      <c r="M147" s="56">
        <v>263670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</row>
    <row r="148" spans="2:61" x14ac:dyDescent="0.2">
      <c r="B148" s="55">
        <v>44442</v>
      </c>
      <c r="C148" s="57"/>
      <c r="D148" s="56">
        <v>7037</v>
      </c>
      <c r="E148" s="57"/>
      <c r="F148" s="56">
        <v>7090</v>
      </c>
      <c r="G148" s="57">
        <v>104</v>
      </c>
      <c r="H148" s="56">
        <v>68451</v>
      </c>
      <c r="I148" s="57"/>
      <c r="J148" s="56">
        <v>92905</v>
      </c>
      <c r="K148" s="58"/>
      <c r="L148" s="56">
        <v>88291</v>
      </c>
      <c r="M148" s="56">
        <v>263774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</row>
    <row r="149" spans="2:61" x14ac:dyDescent="0.2">
      <c r="B149" s="55">
        <v>44445</v>
      </c>
      <c r="C149" s="57">
        <v>-13</v>
      </c>
      <c r="D149" s="56">
        <v>7024</v>
      </c>
      <c r="E149" s="57"/>
      <c r="F149" s="56">
        <v>7090</v>
      </c>
      <c r="G149" s="57"/>
      <c r="H149" s="56">
        <v>68451</v>
      </c>
      <c r="I149" s="57"/>
      <c r="J149" s="56">
        <v>92905</v>
      </c>
      <c r="K149" s="58"/>
      <c r="L149" s="56">
        <v>88291</v>
      </c>
      <c r="M149" s="56">
        <v>263761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spans="2:61" x14ac:dyDescent="0.2">
      <c r="B150" s="55">
        <v>44447</v>
      </c>
      <c r="C150" s="57">
        <v>-13</v>
      </c>
      <c r="D150" s="56">
        <v>7011</v>
      </c>
      <c r="E150" s="57"/>
      <c r="F150" s="56">
        <v>7090</v>
      </c>
      <c r="G150" s="57"/>
      <c r="H150" s="56">
        <v>68451</v>
      </c>
      <c r="I150" s="57"/>
      <c r="J150" s="56">
        <v>92905</v>
      </c>
      <c r="K150" s="58"/>
      <c r="L150" s="56">
        <v>88291</v>
      </c>
      <c r="M150" s="56">
        <v>263748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</row>
    <row r="151" spans="2:61" x14ac:dyDescent="0.2">
      <c r="B151" s="55">
        <v>44449</v>
      </c>
      <c r="C151" s="57"/>
      <c r="D151" s="56">
        <v>7011</v>
      </c>
      <c r="E151" s="57"/>
      <c r="F151" s="56">
        <v>7090</v>
      </c>
      <c r="G151" s="57"/>
      <c r="H151" s="56">
        <v>68451</v>
      </c>
      <c r="I151" s="57">
        <v>204</v>
      </c>
      <c r="J151" s="56">
        <v>93109</v>
      </c>
      <c r="K151" s="58"/>
      <c r="L151" s="56">
        <v>88291</v>
      </c>
      <c r="M151" s="56">
        <v>263952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</row>
    <row r="152" spans="2:61" x14ac:dyDescent="0.2">
      <c r="B152" s="55">
        <v>44452</v>
      </c>
      <c r="C152" s="57">
        <v>41</v>
      </c>
      <c r="D152" s="56">
        <v>7052</v>
      </c>
      <c r="E152" s="57">
        <v>45</v>
      </c>
      <c r="F152" s="56">
        <v>7135</v>
      </c>
      <c r="G152" s="57"/>
      <c r="H152" s="56">
        <v>68451</v>
      </c>
      <c r="I152" s="57"/>
      <c r="J152" s="56">
        <v>93109</v>
      </c>
      <c r="K152" s="58"/>
      <c r="L152" s="56">
        <v>88291</v>
      </c>
      <c r="M152" s="56">
        <v>264038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</row>
    <row r="153" spans="2:61" x14ac:dyDescent="0.2">
      <c r="B153" s="55">
        <v>44453</v>
      </c>
      <c r="C153" s="57">
        <v>-12</v>
      </c>
      <c r="D153" s="56">
        <v>7040</v>
      </c>
      <c r="E153" s="57"/>
      <c r="F153" s="56">
        <v>7135</v>
      </c>
      <c r="G153" s="57"/>
      <c r="H153" s="56">
        <v>68451</v>
      </c>
      <c r="I153" s="57">
        <v>84</v>
      </c>
      <c r="J153" s="56">
        <v>93193</v>
      </c>
      <c r="K153" s="58"/>
      <c r="L153" s="56">
        <v>88291</v>
      </c>
      <c r="M153" s="56">
        <v>264110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</row>
    <row r="154" spans="2:61" x14ac:dyDescent="0.2">
      <c r="B154" s="55">
        <v>44454</v>
      </c>
      <c r="C154" s="57">
        <v>13</v>
      </c>
      <c r="D154" s="56">
        <v>7053</v>
      </c>
      <c r="E154" s="57">
        <v>-20</v>
      </c>
      <c r="F154" s="56">
        <v>7115</v>
      </c>
      <c r="G154" s="57"/>
      <c r="H154" s="56">
        <v>68451</v>
      </c>
      <c r="I154" s="57"/>
      <c r="J154" s="56">
        <v>93193</v>
      </c>
      <c r="K154" s="58"/>
      <c r="L154" s="56">
        <v>88291</v>
      </c>
      <c r="M154" s="56">
        <v>264103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</row>
    <row r="155" spans="2:61" x14ac:dyDescent="0.2">
      <c r="B155" s="55">
        <v>44455</v>
      </c>
      <c r="C155" s="57">
        <v>34</v>
      </c>
      <c r="D155" s="56">
        <v>7087</v>
      </c>
      <c r="E155" s="57"/>
      <c r="F155" s="56">
        <v>7115</v>
      </c>
      <c r="G155" s="57"/>
      <c r="H155" s="56">
        <v>68451</v>
      </c>
      <c r="I155" s="57"/>
      <c r="J155" s="56">
        <v>93193</v>
      </c>
      <c r="K155" s="58"/>
      <c r="L155" s="56">
        <v>88291</v>
      </c>
      <c r="M155" s="56">
        <v>264137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</row>
    <row r="156" spans="2:61" x14ac:dyDescent="0.2">
      <c r="B156" s="55">
        <v>44456</v>
      </c>
      <c r="C156" s="57">
        <v>16</v>
      </c>
      <c r="D156" s="56">
        <v>7103</v>
      </c>
      <c r="E156" s="57"/>
      <c r="F156" s="56">
        <v>7115</v>
      </c>
      <c r="G156" s="57"/>
      <c r="H156" s="56">
        <v>68451</v>
      </c>
      <c r="I156" s="57"/>
      <c r="J156" s="56">
        <v>93193</v>
      </c>
      <c r="K156" s="58"/>
      <c r="L156" s="56">
        <v>88291</v>
      </c>
      <c r="M156" s="56">
        <v>264153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</row>
    <row r="157" spans="2:61" x14ac:dyDescent="0.2">
      <c r="B157" s="55">
        <v>44459</v>
      </c>
      <c r="C157" s="57"/>
      <c r="D157" s="56">
        <v>7103</v>
      </c>
      <c r="E157" s="57"/>
      <c r="F157" s="56">
        <v>7115</v>
      </c>
      <c r="G157" s="57"/>
      <c r="H157" s="56">
        <v>68451</v>
      </c>
      <c r="I157" s="57">
        <v>64</v>
      </c>
      <c r="J157" s="56">
        <v>93257</v>
      </c>
      <c r="K157" s="58"/>
      <c r="L157" s="56">
        <v>88291</v>
      </c>
      <c r="M157" s="56">
        <v>264217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</row>
    <row r="158" spans="2:61" x14ac:dyDescent="0.2">
      <c r="B158" s="55">
        <v>44459</v>
      </c>
      <c r="C158" s="57"/>
      <c r="D158" s="56">
        <v>7103</v>
      </c>
      <c r="E158" s="57"/>
      <c r="F158" s="56">
        <v>7115</v>
      </c>
      <c r="G158" s="57">
        <v>171</v>
      </c>
      <c r="H158" s="56">
        <v>68622</v>
      </c>
      <c r="I158" s="57">
        <v>160</v>
      </c>
      <c r="J158" s="56">
        <v>93417</v>
      </c>
      <c r="K158" s="58">
        <v>92</v>
      </c>
      <c r="L158" s="56">
        <v>88383</v>
      </c>
      <c r="M158" s="56">
        <v>264640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</row>
    <row r="159" spans="2:61" x14ac:dyDescent="0.2">
      <c r="B159" s="55">
        <v>44460</v>
      </c>
      <c r="C159" s="57"/>
      <c r="D159" s="56">
        <v>7103</v>
      </c>
      <c r="E159" s="57"/>
      <c r="F159" s="56">
        <v>7115</v>
      </c>
      <c r="G159" s="57"/>
      <c r="H159" s="56">
        <v>68622</v>
      </c>
      <c r="I159" s="57"/>
      <c r="J159" s="56">
        <v>93417</v>
      </c>
      <c r="K159" s="58">
        <v>200</v>
      </c>
      <c r="L159" s="56">
        <v>88583</v>
      </c>
      <c r="M159" s="56">
        <v>264840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</row>
    <row r="160" spans="2:61" x14ac:dyDescent="0.2">
      <c r="B160" s="55">
        <v>44460</v>
      </c>
      <c r="C160" s="57"/>
      <c r="D160" s="56">
        <v>7103</v>
      </c>
      <c r="E160" s="57"/>
      <c r="F160" s="56">
        <v>7115</v>
      </c>
      <c r="G160" s="57"/>
      <c r="H160" s="56">
        <v>68622</v>
      </c>
      <c r="I160" s="57"/>
      <c r="J160" s="56">
        <v>93417</v>
      </c>
      <c r="K160" s="58"/>
      <c r="L160" s="56">
        <v>88583</v>
      </c>
      <c r="M160" s="56">
        <v>264840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</row>
    <row r="161" spans="2:61" x14ac:dyDescent="0.2">
      <c r="B161" s="55">
        <v>44461</v>
      </c>
      <c r="C161" s="57"/>
      <c r="D161" s="56">
        <v>7103</v>
      </c>
      <c r="E161" s="57"/>
      <c r="F161" s="56">
        <v>7115</v>
      </c>
      <c r="G161" s="57"/>
      <c r="H161" s="56">
        <v>68622</v>
      </c>
      <c r="I161" s="57">
        <v>180</v>
      </c>
      <c r="J161" s="56">
        <v>93597</v>
      </c>
      <c r="K161" s="58"/>
      <c r="L161" s="56">
        <v>88583</v>
      </c>
      <c r="M161" s="56">
        <v>265020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</row>
    <row r="162" spans="2:61" x14ac:dyDescent="0.2">
      <c r="B162" s="55">
        <v>44462</v>
      </c>
      <c r="C162" s="57"/>
      <c r="D162" s="56">
        <v>7103</v>
      </c>
      <c r="E162" s="57">
        <v>38</v>
      </c>
      <c r="F162" s="56">
        <v>7153</v>
      </c>
      <c r="G162" s="57"/>
      <c r="H162" s="56">
        <v>68622</v>
      </c>
      <c r="I162" s="57"/>
      <c r="J162" s="56">
        <v>93597</v>
      </c>
      <c r="K162" s="58"/>
      <c r="L162" s="56">
        <v>88583</v>
      </c>
      <c r="M162" s="56">
        <v>265058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</row>
    <row r="163" spans="2:61" x14ac:dyDescent="0.2">
      <c r="B163" s="55">
        <v>44463</v>
      </c>
      <c r="C163" s="57"/>
      <c r="D163" s="56">
        <v>7103</v>
      </c>
      <c r="E163" s="57">
        <v>92</v>
      </c>
      <c r="F163" s="56">
        <v>7245</v>
      </c>
      <c r="G163" s="57"/>
      <c r="H163" s="56">
        <v>68622</v>
      </c>
      <c r="I163" s="57"/>
      <c r="J163" s="56">
        <v>93597</v>
      </c>
      <c r="K163" s="58">
        <v>184</v>
      </c>
      <c r="L163" s="56">
        <v>88767</v>
      </c>
      <c r="M163" s="56">
        <v>265334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</row>
    <row r="164" spans="2:61" x14ac:dyDescent="0.2">
      <c r="B164" s="55">
        <v>44466</v>
      </c>
      <c r="C164" s="57"/>
      <c r="D164" s="56">
        <v>7103</v>
      </c>
      <c r="E164" s="57"/>
      <c r="F164" s="56">
        <v>7245</v>
      </c>
      <c r="G164" s="57"/>
      <c r="H164" s="56">
        <v>68622</v>
      </c>
      <c r="I164" s="57">
        <v>175</v>
      </c>
      <c r="J164" s="56">
        <v>93772</v>
      </c>
      <c r="K164" s="58">
        <v>54</v>
      </c>
      <c r="L164" s="56">
        <v>88821</v>
      </c>
      <c r="M164" s="56">
        <v>265563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</row>
    <row r="165" spans="2:61" x14ac:dyDescent="0.2">
      <c r="B165" s="55">
        <v>44467</v>
      </c>
      <c r="C165" s="57">
        <v>-14</v>
      </c>
      <c r="D165" s="56">
        <v>7089</v>
      </c>
      <c r="E165" s="57">
        <v>-24</v>
      </c>
      <c r="F165" s="56">
        <v>7221</v>
      </c>
      <c r="G165" s="57">
        <v>90</v>
      </c>
      <c r="H165" s="56">
        <v>68712</v>
      </c>
      <c r="I165" s="57"/>
      <c r="J165" s="56">
        <v>93772</v>
      </c>
      <c r="K165" s="58">
        <v>72</v>
      </c>
      <c r="L165" s="56">
        <v>88893</v>
      </c>
      <c r="M165" s="56">
        <v>265687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</row>
    <row r="166" spans="2:61" x14ac:dyDescent="0.2">
      <c r="B166" s="55">
        <v>44468</v>
      </c>
      <c r="C166" s="57"/>
      <c r="D166" s="56">
        <v>7089</v>
      </c>
      <c r="E166" s="57">
        <v>47</v>
      </c>
      <c r="F166" s="56">
        <v>7268</v>
      </c>
      <c r="G166" s="57"/>
      <c r="H166" s="56">
        <v>68712</v>
      </c>
      <c r="I166" s="57">
        <v>224</v>
      </c>
      <c r="J166" s="56">
        <v>93996</v>
      </c>
      <c r="K166" s="58"/>
      <c r="L166" s="56">
        <v>88893</v>
      </c>
      <c r="M166" s="56">
        <v>265958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</row>
    <row r="167" spans="2:61" x14ac:dyDescent="0.2">
      <c r="B167" s="55">
        <v>44470</v>
      </c>
      <c r="C167" s="57">
        <v>-13</v>
      </c>
      <c r="D167" s="56">
        <v>7076</v>
      </c>
      <c r="E167" s="57">
        <v>-23</v>
      </c>
      <c r="F167" s="56">
        <v>7245</v>
      </c>
      <c r="G167" s="57"/>
      <c r="H167" s="56">
        <v>68712</v>
      </c>
      <c r="I167" s="57">
        <v>72</v>
      </c>
      <c r="J167" s="56">
        <v>94068</v>
      </c>
      <c r="K167" s="58">
        <v>160</v>
      </c>
      <c r="L167" s="56">
        <v>89053</v>
      </c>
      <c r="M167" s="56">
        <v>266154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</row>
    <row r="168" spans="2:61" x14ac:dyDescent="0.2">
      <c r="B168" s="55">
        <v>44470</v>
      </c>
      <c r="C168" s="57"/>
      <c r="D168" s="56">
        <v>7076</v>
      </c>
      <c r="E168" s="57"/>
      <c r="F168" s="56">
        <v>7245</v>
      </c>
      <c r="G168" s="57"/>
      <c r="H168" s="56">
        <v>68712</v>
      </c>
      <c r="I168" s="57"/>
      <c r="J168" s="56">
        <v>94068</v>
      </c>
      <c r="K168" s="58">
        <v>72</v>
      </c>
      <c r="L168" s="56">
        <v>89125</v>
      </c>
      <c r="M168" s="56">
        <v>266226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</row>
    <row r="169" spans="2:61" x14ac:dyDescent="0.2">
      <c r="B169" s="55">
        <v>44473</v>
      </c>
      <c r="C169" s="57"/>
      <c r="D169" s="56">
        <v>7076</v>
      </c>
      <c r="E169" s="57"/>
      <c r="F169" s="56">
        <v>7245</v>
      </c>
      <c r="G169" s="57"/>
      <c r="H169" s="56">
        <v>68712</v>
      </c>
      <c r="I169" s="57">
        <v>104</v>
      </c>
      <c r="J169" s="56">
        <v>94172</v>
      </c>
      <c r="K169" s="58"/>
      <c r="L169" s="56">
        <v>89125</v>
      </c>
      <c r="M169" s="56">
        <v>266330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</row>
    <row r="170" spans="2:61" x14ac:dyDescent="0.2">
      <c r="B170" s="55">
        <v>44474</v>
      </c>
      <c r="C170" s="57">
        <v>-15</v>
      </c>
      <c r="D170" s="56">
        <v>7061</v>
      </c>
      <c r="E170" s="57">
        <v>-24</v>
      </c>
      <c r="F170" s="56">
        <v>7221</v>
      </c>
      <c r="G170" s="57"/>
      <c r="H170" s="56">
        <v>68712</v>
      </c>
      <c r="I170" s="57"/>
      <c r="J170" s="56">
        <v>94172</v>
      </c>
      <c r="K170" s="58"/>
      <c r="L170" s="56">
        <v>89125</v>
      </c>
      <c r="M170" s="56">
        <v>266291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</row>
    <row r="171" spans="2:61" x14ac:dyDescent="0.2">
      <c r="B171" s="55">
        <v>44475</v>
      </c>
      <c r="C171" s="57">
        <v>32</v>
      </c>
      <c r="D171" s="56">
        <v>7093</v>
      </c>
      <c r="E171" s="57"/>
      <c r="F171" s="56">
        <v>7221</v>
      </c>
      <c r="G171" s="57"/>
      <c r="H171" s="56">
        <v>68712</v>
      </c>
      <c r="I171" s="57">
        <v>33</v>
      </c>
      <c r="J171" s="56">
        <v>94205</v>
      </c>
      <c r="K171" s="58"/>
      <c r="L171" s="56">
        <v>89125</v>
      </c>
      <c r="M171" s="56">
        <v>266356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</row>
    <row r="172" spans="2:61" x14ac:dyDescent="0.2">
      <c r="B172" s="55">
        <v>44476</v>
      </c>
      <c r="C172" s="57">
        <v>-24</v>
      </c>
      <c r="D172" s="56">
        <v>7069</v>
      </c>
      <c r="E172" s="57"/>
      <c r="F172" s="56">
        <v>7221</v>
      </c>
      <c r="G172" s="57"/>
      <c r="H172" s="56">
        <v>68712</v>
      </c>
      <c r="I172" s="57">
        <v>52</v>
      </c>
      <c r="J172" s="56">
        <v>94257</v>
      </c>
      <c r="K172" s="58">
        <v>168</v>
      </c>
      <c r="L172" s="56">
        <v>89293</v>
      </c>
      <c r="M172" s="56">
        <v>266552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</row>
    <row r="173" spans="2:61" x14ac:dyDescent="0.2">
      <c r="B173" s="55">
        <v>44477</v>
      </c>
      <c r="C173" s="57"/>
      <c r="D173" s="56">
        <v>7069</v>
      </c>
      <c r="E173" s="57">
        <v>17</v>
      </c>
      <c r="F173" s="56">
        <v>7238</v>
      </c>
      <c r="G173" s="57">
        <v>81</v>
      </c>
      <c r="H173" s="56">
        <v>68793</v>
      </c>
      <c r="I173" s="57"/>
      <c r="J173" s="56">
        <v>94257</v>
      </c>
      <c r="K173" s="58">
        <v>42</v>
      </c>
      <c r="L173" s="56">
        <v>89335</v>
      </c>
      <c r="M173" s="56">
        <v>266692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</row>
    <row r="174" spans="2:61" x14ac:dyDescent="0.2">
      <c r="B174" s="55">
        <v>44481</v>
      </c>
      <c r="C174" s="57">
        <v>16</v>
      </c>
      <c r="D174" s="56">
        <v>7085</v>
      </c>
      <c r="E174" s="57"/>
      <c r="F174" s="56">
        <v>7238</v>
      </c>
      <c r="G174" s="57"/>
      <c r="H174" s="56">
        <v>68793</v>
      </c>
      <c r="I174" s="57">
        <v>116</v>
      </c>
      <c r="J174" s="56">
        <v>94373</v>
      </c>
      <c r="K174" s="58">
        <v>45</v>
      </c>
      <c r="L174" s="56">
        <v>89380</v>
      </c>
      <c r="M174" s="56">
        <v>266869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</row>
    <row r="175" spans="2:61" x14ac:dyDescent="0.2">
      <c r="B175" s="55">
        <v>44482</v>
      </c>
      <c r="C175" s="57">
        <v>16</v>
      </c>
      <c r="D175" s="56">
        <v>7101</v>
      </c>
      <c r="E175" s="57">
        <v>28</v>
      </c>
      <c r="F175" s="56">
        <v>7266</v>
      </c>
      <c r="G175" s="57"/>
      <c r="H175" s="56">
        <v>68793</v>
      </c>
      <c r="I175" s="57"/>
      <c r="J175" s="56">
        <v>94373</v>
      </c>
      <c r="K175" s="58"/>
      <c r="L175" s="56">
        <v>89380</v>
      </c>
      <c r="M175" s="56">
        <v>266913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</row>
    <row r="176" spans="2:61" x14ac:dyDescent="0.2">
      <c r="B176" s="55">
        <v>44483</v>
      </c>
      <c r="C176" s="57">
        <v>-13</v>
      </c>
      <c r="D176" s="56">
        <v>7088</v>
      </c>
      <c r="E176" s="57">
        <v>-31</v>
      </c>
      <c r="F176" s="56">
        <v>7235</v>
      </c>
      <c r="G176" s="57"/>
      <c r="H176" s="56">
        <v>68793</v>
      </c>
      <c r="I176" s="57"/>
      <c r="J176" s="56">
        <v>94373</v>
      </c>
      <c r="K176" s="58">
        <v>126</v>
      </c>
      <c r="L176" s="56">
        <v>89506</v>
      </c>
      <c r="M176" s="56">
        <v>266995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spans="2:61" x14ac:dyDescent="0.2">
      <c r="B177" s="55">
        <v>44484</v>
      </c>
      <c r="C177" s="57">
        <v>17</v>
      </c>
      <c r="D177" s="56">
        <v>7105</v>
      </c>
      <c r="E177" s="57"/>
      <c r="F177" s="56">
        <v>7235</v>
      </c>
      <c r="G177" s="57"/>
      <c r="H177" s="56">
        <v>68793</v>
      </c>
      <c r="I177" s="57"/>
      <c r="J177" s="56">
        <v>94373</v>
      </c>
      <c r="K177" s="58"/>
      <c r="L177" s="56">
        <v>89506</v>
      </c>
      <c r="M177" s="56">
        <v>267012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</row>
    <row r="178" spans="2:61" x14ac:dyDescent="0.2">
      <c r="B178" s="55">
        <v>44487</v>
      </c>
      <c r="C178" s="57"/>
      <c r="D178" s="56">
        <v>7105</v>
      </c>
      <c r="E178" s="57"/>
      <c r="F178" s="56">
        <v>7235</v>
      </c>
      <c r="G178" s="57">
        <v>110</v>
      </c>
      <c r="H178" s="56">
        <v>68903</v>
      </c>
      <c r="I178" s="57">
        <v>120</v>
      </c>
      <c r="J178" s="56">
        <v>94493</v>
      </c>
      <c r="K178" s="58">
        <v>165</v>
      </c>
      <c r="L178" s="56">
        <v>89671</v>
      </c>
      <c r="M178" s="56">
        <v>267407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</row>
    <row r="179" spans="2:61" x14ac:dyDescent="0.2">
      <c r="B179" s="55">
        <v>44489</v>
      </c>
      <c r="C179" s="57"/>
      <c r="D179" s="56">
        <v>7105</v>
      </c>
      <c r="E179" s="57">
        <v>-18</v>
      </c>
      <c r="F179" s="56">
        <v>7217</v>
      </c>
      <c r="G179" s="57"/>
      <c r="H179" s="56">
        <v>68903</v>
      </c>
      <c r="I179" s="57"/>
      <c r="J179" s="56">
        <v>94493</v>
      </c>
      <c r="K179" s="58"/>
      <c r="L179" s="56">
        <v>89671</v>
      </c>
      <c r="M179" s="56">
        <v>267389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</row>
    <row r="180" spans="2:61" x14ac:dyDescent="0.2">
      <c r="B180" s="55">
        <v>44502</v>
      </c>
      <c r="C180" s="57">
        <v>-12</v>
      </c>
      <c r="D180" s="56">
        <v>7093</v>
      </c>
      <c r="E180" s="57">
        <v>-2</v>
      </c>
      <c r="F180" s="56">
        <v>7215</v>
      </c>
      <c r="G180" s="57"/>
      <c r="H180" s="56">
        <v>68903</v>
      </c>
      <c r="I180" s="57"/>
      <c r="J180" s="56">
        <v>94493</v>
      </c>
      <c r="K180" s="58"/>
      <c r="L180" s="56">
        <v>89671</v>
      </c>
      <c r="M180" s="56">
        <v>267375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</row>
    <row r="181" spans="2:61" x14ac:dyDescent="0.2">
      <c r="B181" s="55">
        <v>44503</v>
      </c>
      <c r="C181" s="57">
        <v>-13</v>
      </c>
      <c r="D181" s="56">
        <v>7080</v>
      </c>
      <c r="E181" s="57"/>
      <c r="F181" s="56">
        <v>7215</v>
      </c>
      <c r="G181" s="57"/>
      <c r="H181" s="56">
        <v>68903</v>
      </c>
      <c r="I181" s="57"/>
      <c r="J181" s="56">
        <v>94493</v>
      </c>
      <c r="K181" s="58"/>
      <c r="L181" s="56">
        <v>89671</v>
      </c>
      <c r="M181" s="56">
        <v>267362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</row>
    <row r="182" spans="2:61" x14ac:dyDescent="0.2">
      <c r="B182" s="55">
        <v>44504</v>
      </c>
      <c r="C182" s="57"/>
      <c r="D182" s="56">
        <v>7080</v>
      </c>
      <c r="E182" s="57">
        <v>-18</v>
      </c>
      <c r="F182" s="56">
        <v>7197</v>
      </c>
      <c r="G182" s="57"/>
      <c r="H182" s="56">
        <v>68903</v>
      </c>
      <c r="I182" s="57"/>
      <c r="J182" s="56">
        <v>94493</v>
      </c>
      <c r="K182" s="58"/>
      <c r="L182" s="56">
        <v>89671</v>
      </c>
      <c r="M182" s="56">
        <v>267344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</row>
    <row r="183" spans="2:61" x14ac:dyDescent="0.2">
      <c r="B183" s="55">
        <v>44505</v>
      </c>
      <c r="C183" s="57">
        <v>-13</v>
      </c>
      <c r="D183" s="56">
        <v>7067</v>
      </c>
      <c r="E183" s="57">
        <v>5</v>
      </c>
      <c r="F183" s="56">
        <v>7202</v>
      </c>
      <c r="G183" s="57"/>
      <c r="H183" s="56">
        <v>68903</v>
      </c>
      <c r="I183" s="57"/>
      <c r="J183" s="56">
        <v>94493</v>
      </c>
      <c r="K183" s="58"/>
      <c r="L183" s="56">
        <v>89671</v>
      </c>
      <c r="M183" s="56">
        <v>267336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</row>
    <row r="184" spans="2:61" x14ac:dyDescent="0.2">
      <c r="B184" s="55">
        <v>44508</v>
      </c>
      <c r="C184" s="57"/>
      <c r="D184" s="56">
        <v>7067</v>
      </c>
      <c r="E184" s="57">
        <v>17</v>
      </c>
      <c r="F184" s="56">
        <v>7219</v>
      </c>
      <c r="G184" s="57"/>
      <c r="H184" s="56">
        <v>68903</v>
      </c>
      <c r="I184" s="57"/>
      <c r="J184" s="56">
        <v>94493</v>
      </c>
      <c r="K184" s="58"/>
      <c r="L184" s="56">
        <v>89671</v>
      </c>
      <c r="M184" s="56">
        <v>267353</v>
      </c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</row>
    <row r="185" spans="2:61" x14ac:dyDescent="0.2">
      <c r="B185" s="55">
        <v>44509</v>
      </c>
      <c r="C185" s="57">
        <v>-12</v>
      </c>
      <c r="D185" s="56">
        <v>7055</v>
      </c>
      <c r="E185" s="57">
        <v>24</v>
      </c>
      <c r="F185" s="56">
        <v>7243</v>
      </c>
      <c r="G185" s="57"/>
      <c r="H185" s="56">
        <v>68903</v>
      </c>
      <c r="I185" s="57"/>
      <c r="J185" s="56">
        <v>94493</v>
      </c>
      <c r="K185" s="58"/>
      <c r="L185" s="56">
        <v>89671</v>
      </c>
      <c r="M185" s="56">
        <v>267365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</row>
    <row r="186" spans="2:61" x14ac:dyDescent="0.2">
      <c r="B186" s="55">
        <v>44515</v>
      </c>
      <c r="C186" s="57">
        <v>-13</v>
      </c>
      <c r="D186" s="56">
        <v>7042</v>
      </c>
      <c r="E186" s="57"/>
      <c r="F186" s="56">
        <v>7243</v>
      </c>
      <c r="G186" s="57"/>
      <c r="H186" s="56">
        <v>68903</v>
      </c>
      <c r="I186" s="57"/>
      <c r="J186" s="56">
        <v>94493</v>
      </c>
      <c r="K186" s="58"/>
      <c r="L186" s="56">
        <v>89671</v>
      </c>
      <c r="M186" s="56">
        <v>267352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</row>
    <row r="187" spans="2:61" x14ac:dyDescent="0.2">
      <c r="B187" s="55">
        <v>44515</v>
      </c>
      <c r="C187" s="57">
        <v>0</v>
      </c>
      <c r="D187" s="56">
        <v>7042</v>
      </c>
      <c r="E187" s="57"/>
      <c r="F187" s="56">
        <v>7243</v>
      </c>
      <c r="G187" s="57"/>
      <c r="H187" s="56">
        <v>68903</v>
      </c>
      <c r="I187" s="57"/>
      <c r="J187" s="56">
        <v>94493</v>
      </c>
      <c r="K187" s="58"/>
      <c r="L187" s="56">
        <v>89671</v>
      </c>
      <c r="M187" s="56">
        <v>267352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</row>
    <row r="188" spans="2:61" x14ac:dyDescent="0.2">
      <c r="B188" s="55">
        <v>44517</v>
      </c>
      <c r="C188" s="57">
        <v>13</v>
      </c>
      <c r="D188" s="56">
        <v>7055</v>
      </c>
      <c r="E188" s="57"/>
      <c r="F188" s="56">
        <v>7243</v>
      </c>
      <c r="G188" s="57"/>
      <c r="H188" s="56">
        <v>68903</v>
      </c>
      <c r="I188" s="57"/>
      <c r="J188" s="56">
        <v>94493</v>
      </c>
      <c r="K188" s="58"/>
      <c r="L188" s="56">
        <v>89671</v>
      </c>
      <c r="M188" s="56">
        <v>267365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</row>
    <row r="189" spans="2:61" x14ac:dyDescent="0.2">
      <c r="B189" s="55">
        <v>44519</v>
      </c>
      <c r="C189" s="57"/>
      <c r="D189" s="56">
        <v>7055</v>
      </c>
      <c r="E189" s="57">
        <v>-17</v>
      </c>
      <c r="F189" s="56">
        <v>7226</v>
      </c>
      <c r="G189" s="57">
        <v>66</v>
      </c>
      <c r="H189" s="56">
        <v>68969</v>
      </c>
      <c r="I189" s="57">
        <v>72</v>
      </c>
      <c r="J189" s="56">
        <v>94565</v>
      </c>
      <c r="K189" s="58">
        <v>141</v>
      </c>
      <c r="L189" s="56">
        <v>89812</v>
      </c>
      <c r="M189" s="56">
        <v>267627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</row>
    <row r="190" spans="2:61" x14ac:dyDescent="0.2">
      <c r="B190" s="55">
        <v>44519</v>
      </c>
      <c r="C190" s="57"/>
      <c r="D190" s="56">
        <v>7055</v>
      </c>
      <c r="E190" s="57"/>
      <c r="F190" s="56">
        <v>7226</v>
      </c>
      <c r="G190" s="57">
        <v>114</v>
      </c>
      <c r="H190" s="56">
        <v>69083</v>
      </c>
      <c r="I190" s="57"/>
      <c r="J190" s="56">
        <v>94565</v>
      </c>
      <c r="K190" s="58"/>
      <c r="L190" s="56">
        <v>89812</v>
      </c>
      <c r="M190" s="56">
        <v>267741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</row>
    <row r="191" spans="2:61" x14ac:dyDescent="0.2">
      <c r="B191" s="55">
        <v>44522</v>
      </c>
      <c r="C191" s="57"/>
      <c r="D191" s="56">
        <v>7055</v>
      </c>
      <c r="E191" s="57">
        <v>-15</v>
      </c>
      <c r="F191" s="56">
        <v>7211</v>
      </c>
      <c r="G191" s="57"/>
      <c r="H191" s="56">
        <v>69083</v>
      </c>
      <c r="I191" s="57"/>
      <c r="J191" s="56">
        <v>94565</v>
      </c>
      <c r="K191" s="58"/>
      <c r="L191" s="56">
        <v>89812</v>
      </c>
      <c r="M191" s="56">
        <v>267726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</row>
    <row r="192" spans="2:61" x14ac:dyDescent="0.2">
      <c r="B192" s="55">
        <v>44523</v>
      </c>
      <c r="C192" s="57">
        <v>-12</v>
      </c>
      <c r="D192" s="56">
        <v>7043</v>
      </c>
      <c r="E192" s="57">
        <v>-16</v>
      </c>
      <c r="F192" s="56">
        <v>7195</v>
      </c>
      <c r="G192" s="57">
        <v>60</v>
      </c>
      <c r="H192" s="56">
        <v>69143</v>
      </c>
      <c r="I192" s="57"/>
      <c r="J192" s="56">
        <v>94565</v>
      </c>
      <c r="K192" s="58"/>
      <c r="L192" s="56">
        <v>89812</v>
      </c>
      <c r="M192" s="56">
        <v>267758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</row>
    <row r="193" spans="2:61" x14ac:dyDescent="0.2">
      <c r="B193" s="55">
        <v>44523</v>
      </c>
      <c r="C193" s="57"/>
      <c r="D193" s="56">
        <v>7043</v>
      </c>
      <c r="E193" s="57"/>
      <c r="F193" s="56">
        <v>7195</v>
      </c>
      <c r="G193" s="57">
        <v>66</v>
      </c>
      <c r="H193" s="56">
        <v>69209</v>
      </c>
      <c r="I193" s="57"/>
      <c r="J193" s="56">
        <v>94565</v>
      </c>
      <c r="K193" s="58"/>
      <c r="L193" s="56">
        <v>89812</v>
      </c>
      <c r="M193" s="56">
        <v>267824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</row>
    <row r="194" spans="2:61" x14ac:dyDescent="0.2">
      <c r="B194" s="55">
        <v>44524</v>
      </c>
      <c r="C194" s="57">
        <v>-13</v>
      </c>
      <c r="D194" s="56">
        <v>7030</v>
      </c>
      <c r="E194" s="57">
        <v>45</v>
      </c>
      <c r="F194" s="56">
        <v>7240</v>
      </c>
      <c r="G194" s="57"/>
      <c r="H194" s="56">
        <v>69209</v>
      </c>
      <c r="I194" s="57">
        <v>189</v>
      </c>
      <c r="J194" s="56">
        <v>94754</v>
      </c>
      <c r="K194" s="58"/>
      <c r="L194" s="56">
        <v>89812</v>
      </c>
      <c r="M194" s="56">
        <v>268045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</row>
    <row r="195" spans="2:61" x14ac:dyDescent="0.2">
      <c r="B195" s="55">
        <v>44525</v>
      </c>
      <c r="C195" s="57"/>
      <c r="D195" s="56">
        <v>7030</v>
      </c>
      <c r="E195" s="57"/>
      <c r="F195" s="56">
        <v>7240</v>
      </c>
      <c r="G195" s="57">
        <v>58</v>
      </c>
      <c r="H195" s="56">
        <v>69267</v>
      </c>
      <c r="I195" s="57">
        <v>1900</v>
      </c>
      <c r="J195" s="56">
        <v>96654</v>
      </c>
      <c r="K195" s="58">
        <v>90</v>
      </c>
      <c r="L195" s="56">
        <v>89902</v>
      </c>
      <c r="M195" s="56">
        <v>270093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</row>
    <row r="196" spans="2:61" x14ac:dyDescent="0.2">
      <c r="B196" s="55">
        <v>44526</v>
      </c>
      <c r="C196" s="57"/>
      <c r="D196" s="56">
        <v>7030</v>
      </c>
      <c r="E196" s="57"/>
      <c r="F196" s="56">
        <v>7240</v>
      </c>
      <c r="G196" s="57">
        <v>236</v>
      </c>
      <c r="H196" s="56">
        <v>69503</v>
      </c>
      <c r="I196" s="57">
        <v>63</v>
      </c>
      <c r="J196" s="56">
        <v>96717</v>
      </c>
      <c r="K196" s="58">
        <v>87</v>
      </c>
      <c r="L196" s="56">
        <v>89989</v>
      </c>
      <c r="M196" s="56">
        <v>270479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</row>
    <row r="197" spans="2:61" x14ac:dyDescent="0.2">
      <c r="B197" s="55">
        <v>44526</v>
      </c>
      <c r="C197" s="57"/>
      <c r="D197" s="56">
        <v>7030</v>
      </c>
      <c r="E197" s="57"/>
      <c r="F197" s="56">
        <v>7240</v>
      </c>
      <c r="G197" s="57">
        <v>272</v>
      </c>
      <c r="H197" s="56">
        <v>69775</v>
      </c>
      <c r="I197" s="57"/>
      <c r="J197" s="56">
        <v>96717</v>
      </c>
      <c r="K197" s="58">
        <v>54</v>
      </c>
      <c r="L197" s="56">
        <v>90043</v>
      </c>
      <c r="M197" s="56">
        <v>270805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</row>
    <row r="198" spans="2:61" x14ac:dyDescent="0.2">
      <c r="B198" s="55">
        <v>44526</v>
      </c>
      <c r="C198" s="57"/>
      <c r="D198" s="56">
        <v>7030</v>
      </c>
      <c r="E198" s="57"/>
      <c r="F198" s="56">
        <v>7240</v>
      </c>
      <c r="G198" s="57">
        <v>346</v>
      </c>
      <c r="H198" s="56">
        <v>70121</v>
      </c>
      <c r="I198" s="57"/>
      <c r="J198" s="56">
        <v>96717</v>
      </c>
      <c r="K198" s="58">
        <v>144</v>
      </c>
      <c r="L198" s="56">
        <v>90187</v>
      </c>
      <c r="M198" s="56">
        <v>271295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</row>
    <row r="199" spans="2:61" x14ac:dyDescent="0.2">
      <c r="B199" s="55">
        <v>44526</v>
      </c>
      <c r="C199" s="57"/>
      <c r="D199" s="56">
        <v>7030</v>
      </c>
      <c r="E199" s="57"/>
      <c r="F199" s="56">
        <v>7240</v>
      </c>
      <c r="G199" s="57">
        <v>50</v>
      </c>
      <c r="H199" s="56">
        <v>70171</v>
      </c>
      <c r="I199" s="57"/>
      <c r="J199" s="56">
        <v>96717</v>
      </c>
      <c r="K199" s="58">
        <v>246</v>
      </c>
      <c r="L199" s="56">
        <v>90433</v>
      </c>
      <c r="M199" s="56">
        <v>271591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</row>
    <row r="200" spans="2:61" x14ac:dyDescent="0.2">
      <c r="B200" s="55">
        <v>44529</v>
      </c>
      <c r="C200" s="57"/>
      <c r="D200" s="56">
        <v>7030</v>
      </c>
      <c r="E200" s="57">
        <v>-12</v>
      </c>
      <c r="F200" s="56">
        <v>7228</v>
      </c>
      <c r="G200" s="57"/>
      <c r="H200" s="56">
        <v>70171</v>
      </c>
      <c r="I200" s="57">
        <v>636</v>
      </c>
      <c r="J200" s="56">
        <v>97353</v>
      </c>
      <c r="K200" s="58">
        <v>450</v>
      </c>
      <c r="L200" s="56">
        <v>90883</v>
      </c>
      <c r="M200" s="56">
        <v>272665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</row>
    <row r="201" spans="2:61" x14ac:dyDescent="0.2">
      <c r="B201" s="55">
        <v>44530</v>
      </c>
      <c r="C201" s="57"/>
      <c r="D201" s="56">
        <v>7030</v>
      </c>
      <c r="E201" s="57">
        <v>-31</v>
      </c>
      <c r="F201" s="56">
        <v>7197</v>
      </c>
      <c r="G201" s="57"/>
      <c r="H201" s="56">
        <v>70171</v>
      </c>
      <c r="I201" s="57"/>
      <c r="J201" s="56">
        <v>97353</v>
      </c>
      <c r="K201" s="58">
        <v>24</v>
      </c>
      <c r="L201" s="56">
        <v>90907</v>
      </c>
      <c r="M201" s="56">
        <v>272658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</row>
    <row r="202" spans="2:61" x14ac:dyDescent="0.2">
      <c r="B202" s="55">
        <v>44530</v>
      </c>
      <c r="C202" s="57"/>
      <c r="D202" s="56">
        <v>7030</v>
      </c>
      <c r="E202" s="57"/>
      <c r="F202" s="56">
        <v>7197</v>
      </c>
      <c r="G202" s="57"/>
      <c r="H202" s="56">
        <v>70171</v>
      </c>
      <c r="I202" s="57"/>
      <c r="J202" s="56">
        <v>97353</v>
      </c>
      <c r="K202" s="58">
        <v>102</v>
      </c>
      <c r="L202" s="56">
        <v>91009</v>
      </c>
      <c r="M202" s="56">
        <v>272760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</row>
    <row r="203" spans="2:61" x14ac:dyDescent="0.2">
      <c r="B203" s="55">
        <v>44530</v>
      </c>
      <c r="C203" s="57"/>
      <c r="D203" s="56">
        <v>7030</v>
      </c>
      <c r="E203" s="57"/>
      <c r="F203" s="56">
        <v>7197</v>
      </c>
      <c r="G203" s="57"/>
      <c r="H203" s="56">
        <v>70171</v>
      </c>
      <c r="I203" s="57"/>
      <c r="J203" s="56">
        <v>97353</v>
      </c>
      <c r="K203" s="58">
        <v>180</v>
      </c>
      <c r="L203" s="56">
        <v>91189</v>
      </c>
      <c r="M203" s="56">
        <v>272940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</row>
    <row r="204" spans="2:61" x14ac:dyDescent="0.2">
      <c r="B204" s="55">
        <v>44531</v>
      </c>
      <c r="C204" s="57"/>
      <c r="D204" s="56">
        <v>7030</v>
      </c>
      <c r="E204" s="57">
        <v>23</v>
      </c>
      <c r="F204" s="56">
        <v>7220</v>
      </c>
      <c r="G204" s="57"/>
      <c r="H204" s="56">
        <v>70171</v>
      </c>
      <c r="I204" s="57"/>
      <c r="J204" s="56">
        <v>97353</v>
      </c>
      <c r="K204" s="58"/>
      <c r="L204" s="56">
        <v>91189</v>
      </c>
      <c r="M204" s="56">
        <v>272963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</row>
    <row r="205" spans="2:61" x14ac:dyDescent="0.2">
      <c r="B205" s="55">
        <v>44532</v>
      </c>
      <c r="C205" s="57"/>
      <c r="D205" s="56">
        <v>7030</v>
      </c>
      <c r="E205" s="57"/>
      <c r="F205" s="56">
        <v>7220</v>
      </c>
      <c r="G205" s="57"/>
      <c r="H205" s="56">
        <v>70171</v>
      </c>
      <c r="I205" s="57">
        <v>243</v>
      </c>
      <c r="J205" s="56">
        <v>97596</v>
      </c>
      <c r="K205" s="58">
        <v>80</v>
      </c>
      <c r="L205" s="56">
        <v>91269</v>
      </c>
      <c r="M205" s="56">
        <v>273286</v>
      </c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</row>
    <row r="206" spans="2:61" x14ac:dyDescent="0.2">
      <c r="B206" s="55">
        <v>44536</v>
      </c>
      <c r="C206" s="57"/>
      <c r="D206" s="56">
        <v>7030</v>
      </c>
      <c r="E206" s="57">
        <v>-13</v>
      </c>
      <c r="F206" s="56">
        <v>7207</v>
      </c>
      <c r="G206" s="57"/>
      <c r="H206" s="56">
        <v>70171</v>
      </c>
      <c r="I206" s="57"/>
      <c r="J206" s="56">
        <v>97596</v>
      </c>
      <c r="K206" s="58"/>
      <c r="L206" s="56">
        <v>91269</v>
      </c>
      <c r="M206" s="56">
        <v>273273</v>
      </c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</row>
    <row r="207" spans="2:61" x14ac:dyDescent="0.2">
      <c r="B207" s="55">
        <v>44537</v>
      </c>
      <c r="C207" s="57"/>
      <c r="D207" s="56">
        <v>7030</v>
      </c>
      <c r="E207" s="57">
        <v>-14</v>
      </c>
      <c r="F207" s="56">
        <v>7193</v>
      </c>
      <c r="G207" s="57"/>
      <c r="H207" s="56">
        <v>70171</v>
      </c>
      <c r="I207" s="57"/>
      <c r="J207" s="56">
        <v>97596</v>
      </c>
      <c r="K207" s="58">
        <v>188</v>
      </c>
      <c r="L207" s="56">
        <v>91457</v>
      </c>
      <c r="M207" s="56">
        <v>273447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</row>
    <row r="208" spans="2:61" x14ac:dyDescent="0.2">
      <c r="B208" s="55">
        <v>44538</v>
      </c>
      <c r="C208" s="57">
        <v>-14</v>
      </c>
      <c r="D208" s="56">
        <v>7016</v>
      </c>
      <c r="E208" s="57"/>
      <c r="F208" s="56">
        <v>7193</v>
      </c>
      <c r="G208" s="57"/>
      <c r="H208" s="56">
        <v>70171</v>
      </c>
      <c r="I208" s="57"/>
      <c r="J208" s="56">
        <v>97596</v>
      </c>
      <c r="K208" s="58"/>
      <c r="L208" s="56">
        <v>91457</v>
      </c>
      <c r="M208" s="56">
        <v>273433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</row>
    <row r="209" spans="2:61" x14ac:dyDescent="0.2">
      <c r="B209" s="55">
        <v>44540</v>
      </c>
      <c r="C209" s="57">
        <v>-1</v>
      </c>
      <c r="D209" s="56">
        <v>7015</v>
      </c>
      <c r="E209" s="57">
        <v>-15</v>
      </c>
      <c r="F209" s="56">
        <v>7178</v>
      </c>
      <c r="G209" s="57"/>
      <c r="H209" s="56">
        <v>70171</v>
      </c>
      <c r="I209" s="57">
        <v>78</v>
      </c>
      <c r="J209" s="56">
        <v>97674</v>
      </c>
      <c r="K209" s="58"/>
      <c r="L209" s="56">
        <v>91457</v>
      </c>
      <c r="M209" s="56">
        <v>273495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</row>
    <row r="210" spans="2:61" x14ac:dyDescent="0.2">
      <c r="B210" s="55">
        <v>44543</v>
      </c>
      <c r="C210" s="57">
        <v>22</v>
      </c>
      <c r="D210" s="56">
        <v>7037</v>
      </c>
      <c r="E210" s="57"/>
      <c r="F210" s="56">
        <v>7178</v>
      </c>
      <c r="G210" s="57"/>
      <c r="H210" s="56">
        <v>70171</v>
      </c>
      <c r="I210" s="57">
        <v>99</v>
      </c>
      <c r="J210" s="56">
        <v>97773</v>
      </c>
      <c r="K210" s="58"/>
      <c r="L210" s="56">
        <v>91457</v>
      </c>
      <c r="M210" s="56">
        <v>273616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</row>
    <row r="211" spans="2:61" x14ac:dyDescent="0.2">
      <c r="B211" s="55">
        <v>44544</v>
      </c>
      <c r="C211" s="57">
        <v>19</v>
      </c>
      <c r="D211" s="56">
        <v>7056</v>
      </c>
      <c r="E211" s="57"/>
      <c r="F211" s="56">
        <v>7178</v>
      </c>
      <c r="G211" s="57"/>
      <c r="H211" s="56">
        <v>70171</v>
      </c>
      <c r="I211" s="57">
        <v>135</v>
      </c>
      <c r="J211" s="56">
        <v>97908</v>
      </c>
      <c r="K211" s="58"/>
      <c r="L211" s="56">
        <v>91457</v>
      </c>
      <c r="M211" s="56">
        <v>273770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</row>
    <row r="212" spans="2:61" x14ac:dyDescent="0.2">
      <c r="B212" s="55">
        <v>44544</v>
      </c>
      <c r="C212" s="57"/>
      <c r="D212" s="56">
        <v>7056</v>
      </c>
      <c r="E212" s="57"/>
      <c r="F212" s="56">
        <v>7178</v>
      </c>
      <c r="G212" s="57"/>
      <c r="H212" s="56">
        <v>70171</v>
      </c>
      <c r="I212" s="57">
        <v>138</v>
      </c>
      <c r="J212" s="56">
        <v>98046</v>
      </c>
      <c r="K212" s="58"/>
      <c r="L212" s="56">
        <v>91457</v>
      </c>
      <c r="M212" s="56">
        <v>273908</v>
      </c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</row>
    <row r="213" spans="2:61" x14ac:dyDescent="0.2">
      <c r="B213" s="55">
        <v>44545</v>
      </c>
      <c r="C213" s="57">
        <v>6</v>
      </c>
      <c r="D213" s="56">
        <v>7062</v>
      </c>
      <c r="E213" s="57">
        <v>6</v>
      </c>
      <c r="F213" s="56">
        <v>7184</v>
      </c>
      <c r="G213" s="57">
        <v>80</v>
      </c>
      <c r="H213" s="56">
        <v>70251</v>
      </c>
      <c r="I213" s="57"/>
      <c r="J213" s="56">
        <v>98046</v>
      </c>
      <c r="K213" s="58"/>
      <c r="L213" s="56">
        <v>91457</v>
      </c>
      <c r="M213" s="56">
        <v>274000</v>
      </c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</row>
    <row r="214" spans="2:61" x14ac:dyDescent="0.2">
      <c r="B214" s="55">
        <v>44546</v>
      </c>
      <c r="C214" s="57"/>
      <c r="D214" s="56">
        <v>7062</v>
      </c>
      <c r="E214" s="57"/>
      <c r="F214" s="56">
        <v>7184</v>
      </c>
      <c r="G214" s="57"/>
      <c r="H214" s="56">
        <v>70251</v>
      </c>
      <c r="I214" s="57">
        <v>208</v>
      </c>
      <c r="J214" s="56">
        <v>98254</v>
      </c>
      <c r="K214" s="58">
        <v>168</v>
      </c>
      <c r="L214" s="56">
        <v>91625</v>
      </c>
      <c r="M214" s="56">
        <v>274376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</row>
    <row r="215" spans="2:61" x14ac:dyDescent="0.2">
      <c r="B215" s="55">
        <v>44547</v>
      </c>
      <c r="C215" s="57"/>
      <c r="D215" s="56">
        <v>7062</v>
      </c>
      <c r="E215" s="57"/>
      <c r="F215" s="56">
        <v>7184</v>
      </c>
      <c r="G215" s="57">
        <v>117</v>
      </c>
      <c r="H215" s="56">
        <v>70368</v>
      </c>
      <c r="I215" s="57">
        <v>164</v>
      </c>
      <c r="J215" s="56">
        <v>98418</v>
      </c>
      <c r="K215" s="58">
        <v>144</v>
      </c>
      <c r="L215" s="56">
        <v>91769</v>
      </c>
      <c r="M215" s="56">
        <v>274801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</row>
    <row r="216" spans="2:61" x14ac:dyDescent="0.2">
      <c r="B216" s="55">
        <v>44547</v>
      </c>
      <c r="C216" s="57"/>
      <c r="D216" s="56">
        <v>7062</v>
      </c>
      <c r="E216" s="57"/>
      <c r="F216" s="56">
        <v>7184</v>
      </c>
      <c r="G216" s="57"/>
      <c r="H216" s="56">
        <v>70368</v>
      </c>
      <c r="I216" s="57">
        <v>144</v>
      </c>
      <c r="J216" s="56">
        <v>98562</v>
      </c>
      <c r="K216" s="58">
        <v>132</v>
      </c>
      <c r="L216" s="56">
        <v>91901</v>
      </c>
      <c r="M216" s="56">
        <v>275077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</row>
    <row r="217" spans="2:61" x14ac:dyDescent="0.2">
      <c r="B217" s="55">
        <v>44550</v>
      </c>
      <c r="C217" s="57"/>
      <c r="D217" s="56">
        <v>7062</v>
      </c>
      <c r="E217" s="57"/>
      <c r="F217" s="56">
        <v>7184</v>
      </c>
      <c r="G217" s="57">
        <v>181</v>
      </c>
      <c r="H217" s="56">
        <v>70549</v>
      </c>
      <c r="I217" s="57"/>
      <c r="J217" s="56">
        <v>98562</v>
      </c>
      <c r="K217" s="58">
        <v>392</v>
      </c>
      <c r="L217" s="56">
        <v>92293</v>
      </c>
      <c r="M217" s="56">
        <v>275650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</row>
    <row r="218" spans="2:61" x14ac:dyDescent="0.2">
      <c r="B218" s="55">
        <v>44550</v>
      </c>
      <c r="C218" s="57"/>
      <c r="D218" s="56">
        <v>7062</v>
      </c>
      <c r="E218" s="57"/>
      <c r="F218" s="56">
        <v>7184</v>
      </c>
      <c r="G218" s="57">
        <v>124</v>
      </c>
      <c r="H218" s="56">
        <v>70673</v>
      </c>
      <c r="I218" s="57"/>
      <c r="J218" s="56">
        <v>98562</v>
      </c>
      <c r="K218" s="58">
        <v>88</v>
      </c>
      <c r="L218" s="56">
        <v>92381</v>
      </c>
      <c r="M218" s="56">
        <v>275862</v>
      </c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</row>
    <row r="219" spans="2:61" x14ac:dyDescent="0.2">
      <c r="B219" s="55">
        <v>44551</v>
      </c>
      <c r="C219" s="57"/>
      <c r="D219" s="56">
        <v>7062</v>
      </c>
      <c r="E219" s="57"/>
      <c r="F219" s="56">
        <v>7184</v>
      </c>
      <c r="G219" s="57">
        <v>48</v>
      </c>
      <c r="H219" s="56">
        <v>70721</v>
      </c>
      <c r="I219" s="57"/>
      <c r="J219" s="56">
        <v>98562</v>
      </c>
      <c r="K219" s="58">
        <v>196</v>
      </c>
      <c r="L219" s="56">
        <v>92577</v>
      </c>
      <c r="M219" s="56">
        <v>276106</v>
      </c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</row>
    <row r="220" spans="2:61" x14ac:dyDescent="0.2">
      <c r="B220" s="55">
        <v>44551</v>
      </c>
      <c r="C220" s="57">
        <v>-1</v>
      </c>
      <c r="D220" s="56">
        <v>7061</v>
      </c>
      <c r="E220" s="57"/>
      <c r="F220" s="56">
        <v>7184</v>
      </c>
      <c r="G220" s="57"/>
      <c r="H220" s="56">
        <v>70721</v>
      </c>
      <c r="I220" s="57"/>
      <c r="J220" s="56">
        <v>98562</v>
      </c>
      <c r="K220" s="58"/>
      <c r="L220" s="56">
        <v>92577</v>
      </c>
      <c r="M220" s="56">
        <v>276105</v>
      </c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</row>
    <row r="221" spans="2:61" x14ac:dyDescent="0.2">
      <c r="B221" s="55">
        <v>44552</v>
      </c>
      <c r="C221" s="57"/>
      <c r="D221" s="56">
        <v>7061</v>
      </c>
      <c r="E221" s="57"/>
      <c r="F221" s="56">
        <v>7184</v>
      </c>
      <c r="G221" s="57"/>
      <c r="H221" s="56">
        <v>70721</v>
      </c>
      <c r="I221" s="57"/>
      <c r="J221" s="56">
        <v>98562</v>
      </c>
      <c r="K221" s="58">
        <v>78</v>
      </c>
      <c r="L221" s="56">
        <v>92655</v>
      </c>
      <c r="M221" s="56">
        <v>276183</v>
      </c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</row>
    <row r="222" spans="2:61" x14ac:dyDescent="0.2"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</row>
    <row r="223" spans="2:61" x14ac:dyDescent="0.2"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</row>
    <row r="224" spans="2:61" x14ac:dyDescent="0.2"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</row>
    <row r="225" spans="17:61" x14ac:dyDescent="0.2"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</row>
    <row r="226" spans="17:61" x14ac:dyDescent="0.2"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</row>
    <row r="227" spans="17:61" x14ac:dyDescent="0.2"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</row>
    <row r="228" spans="17:61" x14ac:dyDescent="0.2"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</row>
    <row r="229" spans="17:61" x14ac:dyDescent="0.2"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</row>
    <row r="230" spans="17:61" x14ac:dyDescent="0.2"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</row>
    <row r="231" spans="17:61" x14ac:dyDescent="0.2"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</row>
    <row r="232" spans="17:61" x14ac:dyDescent="0.2"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</row>
    <row r="233" spans="17:61" x14ac:dyDescent="0.2"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</row>
    <row r="234" spans="17:61" x14ac:dyDescent="0.2"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</row>
    <row r="235" spans="17:61" x14ac:dyDescent="0.2"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</row>
    <row r="236" spans="17:61" x14ac:dyDescent="0.2"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</row>
    <row r="237" spans="17:61" x14ac:dyDescent="0.2"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</row>
    <row r="238" spans="17:61" x14ac:dyDescent="0.2"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</row>
    <row r="239" spans="17:61" x14ac:dyDescent="0.2"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</row>
    <row r="240" spans="17:61" x14ac:dyDescent="0.2"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</row>
    <row r="241" spans="17:61" x14ac:dyDescent="0.2"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</row>
    <row r="242" spans="17:61" x14ac:dyDescent="0.2"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</row>
    <row r="243" spans="17:61" x14ac:dyDescent="0.2"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</row>
    <row r="244" spans="17:61" x14ac:dyDescent="0.2"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</row>
    <row r="245" spans="17:61" x14ac:dyDescent="0.2"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</row>
    <row r="246" spans="17:61" x14ac:dyDescent="0.2"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</row>
    <row r="247" spans="17:61" x14ac:dyDescent="0.2"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</row>
    <row r="248" spans="17:61" x14ac:dyDescent="0.2"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</row>
    <row r="249" spans="17:61" x14ac:dyDescent="0.2"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</row>
    <row r="250" spans="17:61" x14ac:dyDescent="0.2"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</row>
    <row r="251" spans="17:61" x14ac:dyDescent="0.2"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</row>
    <row r="252" spans="17:61" x14ac:dyDescent="0.2"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</row>
    <row r="253" spans="17:61" x14ac:dyDescent="0.2"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</row>
    <row r="254" spans="17:61" x14ac:dyDescent="0.2"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</row>
    <row r="255" spans="17:61" x14ac:dyDescent="0.2"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</row>
    <row r="256" spans="17:61" x14ac:dyDescent="0.2"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</row>
    <row r="257" spans="17:61" x14ac:dyDescent="0.2"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</row>
    <row r="258" spans="17:61" x14ac:dyDescent="0.2"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</row>
    <row r="259" spans="17:61" x14ac:dyDescent="0.2"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</row>
    <row r="260" spans="17:61" x14ac:dyDescent="0.2"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</row>
    <row r="261" spans="17:61" x14ac:dyDescent="0.2"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</row>
    <row r="262" spans="17:61" x14ac:dyDescent="0.2"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</row>
    <row r="263" spans="17:61" x14ac:dyDescent="0.2"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</row>
    <row r="264" spans="17:61" x14ac:dyDescent="0.2"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</row>
    <row r="265" spans="17:61" x14ac:dyDescent="0.2"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</row>
    <row r="266" spans="17:61" x14ac:dyDescent="0.2"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</row>
    <row r="267" spans="17:61" x14ac:dyDescent="0.2"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</row>
    <row r="268" spans="17:61" x14ac:dyDescent="0.2"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</row>
    <row r="269" spans="17:61" x14ac:dyDescent="0.2"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</row>
    <row r="270" spans="17:61" x14ac:dyDescent="0.2"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</row>
    <row r="271" spans="17:61" x14ac:dyDescent="0.2"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</row>
    <row r="272" spans="17:61" x14ac:dyDescent="0.2"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</row>
    <row r="273" spans="17:61" x14ac:dyDescent="0.2"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</row>
    <row r="274" spans="17:61" x14ac:dyDescent="0.2"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</row>
    <row r="275" spans="17:61" x14ac:dyDescent="0.2"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</row>
    <row r="276" spans="17:61" x14ac:dyDescent="0.2"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</row>
    <row r="277" spans="17:61" x14ac:dyDescent="0.2"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</row>
    <row r="278" spans="17:61" x14ac:dyDescent="0.2"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</row>
    <row r="279" spans="17:61" x14ac:dyDescent="0.2"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</row>
    <row r="280" spans="17:61" x14ac:dyDescent="0.2"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</row>
    <row r="281" spans="17:61" x14ac:dyDescent="0.2"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</row>
    <row r="282" spans="17:61" x14ac:dyDescent="0.2"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</row>
    <row r="283" spans="17:61" x14ac:dyDescent="0.2"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</row>
    <row r="284" spans="17:61" x14ac:dyDescent="0.2"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</row>
    <row r="285" spans="17:61" x14ac:dyDescent="0.2"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</row>
    <row r="286" spans="17:61" x14ac:dyDescent="0.2"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</row>
    <row r="287" spans="17:61" x14ac:dyDescent="0.2"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</row>
    <row r="288" spans="17:61" x14ac:dyDescent="0.2"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</row>
    <row r="289" spans="17:61" x14ac:dyDescent="0.2"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</row>
    <row r="290" spans="17:61" x14ac:dyDescent="0.2"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</row>
    <row r="291" spans="17:61" x14ac:dyDescent="0.2"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</row>
    <row r="292" spans="17:61" x14ac:dyDescent="0.2"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</row>
    <row r="293" spans="17:61" x14ac:dyDescent="0.2"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</row>
    <row r="294" spans="17:61" x14ac:dyDescent="0.2"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</row>
    <row r="295" spans="17:61" x14ac:dyDescent="0.2"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</row>
    <row r="296" spans="17:61" x14ac:dyDescent="0.2"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</row>
    <row r="297" spans="17:61" x14ac:dyDescent="0.2"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</row>
    <row r="298" spans="17:61" x14ac:dyDescent="0.2"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</row>
    <row r="299" spans="17:61" x14ac:dyDescent="0.2"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</row>
    <row r="300" spans="17:61" x14ac:dyDescent="0.2"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</row>
    <row r="301" spans="17:61" x14ac:dyDescent="0.2"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</row>
    <row r="302" spans="17:61" x14ac:dyDescent="0.2"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</row>
    <row r="303" spans="17:61" x14ac:dyDescent="0.2"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</row>
    <row r="304" spans="17:61" x14ac:dyDescent="0.2"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</row>
    <row r="305" spans="17:61" x14ac:dyDescent="0.2"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</row>
    <row r="306" spans="17:61" x14ac:dyDescent="0.2"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</row>
    <row r="307" spans="17:61" x14ac:dyDescent="0.2"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</row>
    <row r="308" spans="17:61" x14ac:dyDescent="0.2"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</row>
    <row r="309" spans="17:61" x14ac:dyDescent="0.2"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</row>
    <row r="310" spans="17:61" x14ac:dyDescent="0.2"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</row>
    <row r="311" spans="17:61" x14ac:dyDescent="0.2"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</row>
    <row r="312" spans="17:61" x14ac:dyDescent="0.2"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</row>
    <row r="313" spans="17:61" x14ac:dyDescent="0.2"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</row>
    <row r="314" spans="17:61" x14ac:dyDescent="0.2"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</row>
    <row r="315" spans="17:61" x14ac:dyDescent="0.2"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</row>
    <row r="316" spans="17:61" x14ac:dyDescent="0.2"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</row>
    <row r="317" spans="17:61" x14ac:dyDescent="0.2"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</row>
    <row r="318" spans="17:61" x14ac:dyDescent="0.2"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</row>
    <row r="319" spans="17:61" x14ac:dyDescent="0.2"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</row>
    <row r="320" spans="17:61" x14ac:dyDescent="0.2"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</row>
    <row r="321" spans="17:61" x14ac:dyDescent="0.2"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</row>
    <row r="322" spans="17:61" x14ac:dyDescent="0.2"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</row>
    <row r="323" spans="17:61" x14ac:dyDescent="0.2"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</row>
    <row r="324" spans="17:61" x14ac:dyDescent="0.2"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</row>
    <row r="325" spans="17:61" x14ac:dyDescent="0.2"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</row>
    <row r="326" spans="17:61" x14ac:dyDescent="0.2"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</row>
    <row r="327" spans="17:61" x14ac:dyDescent="0.2"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</row>
    <row r="328" spans="17:61" x14ac:dyDescent="0.2"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</row>
    <row r="329" spans="17:61" x14ac:dyDescent="0.2"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</row>
    <row r="330" spans="17:61" x14ac:dyDescent="0.2"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</row>
    <row r="331" spans="17:61" x14ac:dyDescent="0.2"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</row>
    <row r="332" spans="17:61" x14ac:dyDescent="0.2"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</row>
    <row r="333" spans="17:61" x14ac:dyDescent="0.2"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</row>
    <row r="334" spans="17:61" x14ac:dyDescent="0.2"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</row>
    <row r="335" spans="17:61" x14ac:dyDescent="0.2"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</row>
    <row r="336" spans="17:61" x14ac:dyDescent="0.2"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</row>
    <row r="337" spans="17:61" x14ac:dyDescent="0.2"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</row>
    <row r="338" spans="17:61" x14ac:dyDescent="0.2"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</row>
    <row r="339" spans="17:61" x14ac:dyDescent="0.2"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</row>
    <row r="340" spans="17:61" x14ac:dyDescent="0.2"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</row>
    <row r="341" spans="17:61" x14ac:dyDescent="0.2"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</row>
    <row r="342" spans="17:61" x14ac:dyDescent="0.2"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</row>
    <row r="343" spans="17:61" x14ac:dyDescent="0.2"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</row>
    <row r="344" spans="17:61" x14ac:dyDescent="0.2"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</row>
    <row r="345" spans="17:61" x14ac:dyDescent="0.2"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</row>
    <row r="346" spans="17:61" x14ac:dyDescent="0.2"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</row>
    <row r="347" spans="17:61" x14ac:dyDescent="0.2"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</row>
    <row r="348" spans="17:61" x14ac:dyDescent="0.2"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</row>
    <row r="349" spans="17:61" x14ac:dyDescent="0.2"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</row>
    <row r="350" spans="17:61" x14ac:dyDescent="0.2"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</row>
    <row r="351" spans="17:61" x14ac:dyDescent="0.2"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</row>
    <row r="352" spans="17:61" x14ac:dyDescent="0.2"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</row>
    <row r="353" spans="17:61" x14ac:dyDescent="0.2"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</row>
    <row r="354" spans="17:61" x14ac:dyDescent="0.2"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</row>
    <row r="355" spans="17:61" x14ac:dyDescent="0.2"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</row>
    <row r="356" spans="17:61" x14ac:dyDescent="0.2"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</row>
    <row r="357" spans="17:61" x14ac:dyDescent="0.2"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</row>
    <row r="358" spans="17:61" x14ac:dyDescent="0.2"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</row>
    <row r="359" spans="17:61" x14ac:dyDescent="0.2"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</row>
    <row r="360" spans="17:61" x14ac:dyDescent="0.2"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</row>
    <row r="361" spans="17:61" x14ac:dyDescent="0.2"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</row>
    <row r="362" spans="17:61" x14ac:dyDescent="0.2"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</row>
    <row r="363" spans="17:61" x14ac:dyDescent="0.2"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</row>
    <row r="364" spans="17:61" x14ac:dyDescent="0.2"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</row>
    <row r="365" spans="17:61" x14ac:dyDescent="0.2"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</row>
    <row r="366" spans="17:61" x14ac:dyDescent="0.2"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</row>
    <row r="367" spans="17:61" x14ac:dyDescent="0.2"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</row>
    <row r="368" spans="17:61" x14ac:dyDescent="0.2"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</row>
    <row r="369" spans="17:61" x14ac:dyDescent="0.2"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</row>
    <row r="370" spans="17:61" x14ac:dyDescent="0.2"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</row>
    <row r="371" spans="17:61" x14ac:dyDescent="0.2"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</row>
    <row r="372" spans="17:61" x14ac:dyDescent="0.2"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</row>
    <row r="373" spans="17:61" x14ac:dyDescent="0.2"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</row>
    <row r="374" spans="17:61" x14ac:dyDescent="0.2"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</row>
    <row r="375" spans="17:61" x14ac:dyDescent="0.2"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</row>
    <row r="376" spans="17:61" x14ac:dyDescent="0.2"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</row>
    <row r="377" spans="17:61" x14ac:dyDescent="0.2"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</row>
    <row r="378" spans="17:61" x14ac:dyDescent="0.2"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</row>
    <row r="379" spans="17:61" x14ac:dyDescent="0.2"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</row>
    <row r="380" spans="17:61" x14ac:dyDescent="0.2"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</row>
    <row r="381" spans="17:61" x14ac:dyDescent="0.2"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</row>
    <row r="382" spans="17:61" x14ac:dyDescent="0.2"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</row>
    <row r="383" spans="17:61" x14ac:dyDescent="0.2"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</row>
    <row r="384" spans="17:61" x14ac:dyDescent="0.2"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</row>
    <row r="385" spans="17:61" x14ac:dyDescent="0.2"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</row>
    <row r="386" spans="17:61" x14ac:dyDescent="0.2"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</row>
    <row r="387" spans="17:61" x14ac:dyDescent="0.2"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</row>
    <row r="388" spans="17:61" x14ac:dyDescent="0.2"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</row>
    <row r="389" spans="17:61" x14ac:dyDescent="0.2"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</row>
    <row r="390" spans="17:61" x14ac:dyDescent="0.2"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</row>
    <row r="391" spans="17:61" x14ac:dyDescent="0.2"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</row>
    <row r="392" spans="17:61" x14ac:dyDescent="0.2"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</row>
    <row r="393" spans="17:61" x14ac:dyDescent="0.2"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</row>
    <row r="394" spans="17:61" x14ac:dyDescent="0.2"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</row>
    <row r="395" spans="17:61" x14ac:dyDescent="0.2"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</row>
    <row r="396" spans="17:61" x14ac:dyDescent="0.2"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</row>
    <row r="397" spans="17:61" x14ac:dyDescent="0.2"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</row>
    <row r="398" spans="17:61" x14ac:dyDescent="0.2"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</row>
    <row r="399" spans="17:61" x14ac:dyDescent="0.2"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</row>
    <row r="400" spans="17:61" x14ac:dyDescent="0.2"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</row>
    <row r="401" spans="17:61" x14ac:dyDescent="0.2"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</row>
    <row r="402" spans="17:61" x14ac:dyDescent="0.2"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</row>
    <row r="403" spans="17:61" x14ac:dyDescent="0.2"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</row>
    <row r="404" spans="17:61" x14ac:dyDescent="0.2"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</row>
    <row r="405" spans="17:61" x14ac:dyDescent="0.2"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</row>
    <row r="406" spans="17:61" x14ac:dyDescent="0.2"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</row>
    <row r="407" spans="17:61" x14ac:dyDescent="0.2"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</row>
    <row r="408" spans="17:61" x14ac:dyDescent="0.2"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</row>
    <row r="409" spans="17:61" x14ac:dyDescent="0.2"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</row>
    <row r="410" spans="17:61" x14ac:dyDescent="0.2"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</row>
    <row r="411" spans="17:61" x14ac:dyDescent="0.2"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</row>
    <row r="412" spans="17:61" x14ac:dyDescent="0.2"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</row>
    <row r="413" spans="17:61" x14ac:dyDescent="0.2"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</row>
    <row r="414" spans="17:61" x14ac:dyDescent="0.2"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</row>
    <row r="415" spans="17:61" x14ac:dyDescent="0.2"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</row>
    <row r="416" spans="17:61" x14ac:dyDescent="0.2"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</row>
    <row r="417" spans="17:61" x14ac:dyDescent="0.2"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</row>
    <row r="418" spans="17:61" x14ac:dyDescent="0.2"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</row>
    <row r="419" spans="17:61" x14ac:dyDescent="0.2"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</row>
    <row r="420" spans="17:61" x14ac:dyDescent="0.2"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</row>
    <row r="421" spans="17:61" x14ac:dyDescent="0.2"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</row>
    <row r="422" spans="17:61" x14ac:dyDescent="0.2"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</row>
    <row r="423" spans="17:61" x14ac:dyDescent="0.2"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</row>
    <row r="424" spans="17:61" x14ac:dyDescent="0.2"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</row>
    <row r="425" spans="17:61" x14ac:dyDescent="0.2"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</row>
    <row r="426" spans="17:61" x14ac:dyDescent="0.2"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</row>
    <row r="427" spans="17:61" x14ac:dyDescent="0.2"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</row>
    <row r="428" spans="17:61" x14ac:dyDescent="0.2"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</row>
    <row r="429" spans="17:61" x14ac:dyDescent="0.2"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</row>
    <row r="430" spans="17:61" x14ac:dyDescent="0.2"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</row>
    <row r="431" spans="17:61" x14ac:dyDescent="0.2"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</row>
    <row r="432" spans="17:61" x14ac:dyDescent="0.2"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</row>
    <row r="433" spans="17:61" x14ac:dyDescent="0.2"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</row>
    <row r="434" spans="17:61" x14ac:dyDescent="0.2"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</row>
    <row r="435" spans="17:61" x14ac:dyDescent="0.2"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</row>
    <row r="436" spans="17:61" x14ac:dyDescent="0.2"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</row>
    <row r="437" spans="17:61" x14ac:dyDescent="0.2"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</row>
    <row r="438" spans="17:61" x14ac:dyDescent="0.2"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</row>
    <row r="439" spans="17:61" x14ac:dyDescent="0.2"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</row>
    <row r="440" spans="17:61" x14ac:dyDescent="0.2"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</row>
    <row r="441" spans="17:61" x14ac:dyDescent="0.2"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</row>
    <row r="442" spans="17:61" x14ac:dyDescent="0.2"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</row>
    <row r="443" spans="17:61" x14ac:dyDescent="0.2"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</row>
    <row r="444" spans="17:61" x14ac:dyDescent="0.2"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</row>
    <row r="445" spans="17:61" x14ac:dyDescent="0.2"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</row>
    <row r="446" spans="17:61" x14ac:dyDescent="0.2"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</row>
    <row r="447" spans="17:61" x14ac:dyDescent="0.2"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</row>
    <row r="448" spans="17:61" x14ac:dyDescent="0.2"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</row>
    <row r="449" spans="17:61" x14ac:dyDescent="0.2"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</row>
    <row r="450" spans="17:61" x14ac:dyDescent="0.2"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</row>
    <row r="451" spans="17:61" x14ac:dyDescent="0.2"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</row>
    <row r="452" spans="17:61" x14ac:dyDescent="0.2"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</row>
    <row r="453" spans="17:61" x14ac:dyDescent="0.2"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</row>
    <row r="454" spans="17:61" x14ac:dyDescent="0.2"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</row>
    <row r="455" spans="17:61" x14ac:dyDescent="0.2"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</row>
    <row r="456" spans="17:61" x14ac:dyDescent="0.2"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</row>
    <row r="457" spans="17:61" x14ac:dyDescent="0.2"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</row>
    <row r="458" spans="17:61" x14ac:dyDescent="0.2"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</row>
    <row r="459" spans="17:61" x14ac:dyDescent="0.2"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</row>
    <row r="460" spans="17:61" x14ac:dyDescent="0.2"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</row>
    <row r="461" spans="17:61" x14ac:dyDescent="0.2"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</row>
    <row r="462" spans="17:61" x14ac:dyDescent="0.2"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</row>
    <row r="463" spans="17:61" x14ac:dyDescent="0.2"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</row>
    <row r="464" spans="17:61" x14ac:dyDescent="0.2"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</row>
    <row r="465" spans="17:61" x14ac:dyDescent="0.2"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</row>
    <row r="466" spans="17:61" x14ac:dyDescent="0.2"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</row>
    <row r="467" spans="17:61" x14ac:dyDescent="0.2"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</row>
    <row r="468" spans="17:61" x14ac:dyDescent="0.2"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</row>
    <row r="469" spans="17:61" x14ac:dyDescent="0.2"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</row>
    <row r="470" spans="17:61" x14ac:dyDescent="0.2"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</row>
    <row r="471" spans="17:61" x14ac:dyDescent="0.2"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</row>
    <row r="472" spans="17:61" x14ac:dyDescent="0.2"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</row>
    <row r="473" spans="17:61" x14ac:dyDescent="0.2"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</row>
    <row r="474" spans="17:61" x14ac:dyDescent="0.2"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</row>
    <row r="475" spans="17:61" x14ac:dyDescent="0.2"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</row>
    <row r="476" spans="17:61" x14ac:dyDescent="0.2"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</row>
    <row r="477" spans="17:61" x14ac:dyDescent="0.2"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</row>
    <row r="478" spans="17:61" x14ac:dyDescent="0.2"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</row>
    <row r="479" spans="17:61" x14ac:dyDescent="0.2"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</row>
    <row r="480" spans="17:61" x14ac:dyDescent="0.2"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</row>
    <row r="481" spans="17:61" x14ac:dyDescent="0.2"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</row>
    <row r="482" spans="17:61" x14ac:dyDescent="0.2"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</row>
    <row r="483" spans="17:61" x14ac:dyDescent="0.2"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</row>
    <row r="484" spans="17:61" x14ac:dyDescent="0.2"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</row>
    <row r="485" spans="17:61" x14ac:dyDescent="0.2"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</row>
    <row r="486" spans="17:61" x14ac:dyDescent="0.2"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</row>
    <row r="487" spans="17:61" x14ac:dyDescent="0.2"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</row>
    <row r="488" spans="17:61" x14ac:dyDescent="0.2"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</row>
    <row r="489" spans="17:61" x14ac:dyDescent="0.2"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</row>
    <row r="490" spans="17:61" x14ac:dyDescent="0.2"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</row>
    <row r="491" spans="17:61" x14ac:dyDescent="0.2"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</row>
    <row r="492" spans="17:61" x14ac:dyDescent="0.2"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</row>
    <row r="493" spans="17:61" x14ac:dyDescent="0.2"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</row>
    <row r="494" spans="17:61" x14ac:dyDescent="0.2"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</row>
    <row r="495" spans="17:61" x14ac:dyDescent="0.2"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</row>
    <row r="496" spans="17:61" x14ac:dyDescent="0.2"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</row>
    <row r="497" spans="17:61" x14ac:dyDescent="0.2"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</row>
    <row r="498" spans="17:61" x14ac:dyDescent="0.2"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</row>
    <row r="499" spans="17:61" x14ac:dyDescent="0.2"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</row>
    <row r="500" spans="17:61" x14ac:dyDescent="0.2"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</row>
    <row r="501" spans="17:61" x14ac:dyDescent="0.2"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</row>
    <row r="502" spans="17:61" x14ac:dyDescent="0.2"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</row>
    <row r="503" spans="17:61" x14ac:dyDescent="0.2"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</row>
    <row r="504" spans="17:61" x14ac:dyDescent="0.2"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</row>
    <row r="505" spans="17:61" x14ac:dyDescent="0.2"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</row>
    <row r="506" spans="17:61" x14ac:dyDescent="0.2"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</row>
    <row r="507" spans="17:61" x14ac:dyDescent="0.2"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</row>
    <row r="508" spans="17:61" x14ac:dyDescent="0.2"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</row>
    <row r="509" spans="17:61" x14ac:dyDescent="0.2"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</row>
    <row r="510" spans="17:61" x14ac:dyDescent="0.2"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</row>
    <row r="511" spans="17:61" x14ac:dyDescent="0.2"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</row>
    <row r="512" spans="17:61" x14ac:dyDescent="0.2"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</row>
    <row r="513" spans="17:61" x14ac:dyDescent="0.2"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</row>
    <row r="514" spans="17:61" x14ac:dyDescent="0.2"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</row>
    <row r="515" spans="17:61" x14ac:dyDescent="0.2"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</row>
    <row r="516" spans="17:61" x14ac:dyDescent="0.2"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</row>
    <row r="517" spans="17:61" x14ac:dyDescent="0.2"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</row>
    <row r="518" spans="17:61" x14ac:dyDescent="0.2"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</row>
    <row r="519" spans="17:61" x14ac:dyDescent="0.2"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</row>
    <row r="520" spans="17:61" x14ac:dyDescent="0.2"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</row>
    <row r="521" spans="17:61" x14ac:dyDescent="0.2"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</row>
    <row r="522" spans="17:61" x14ac:dyDescent="0.2"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</row>
    <row r="523" spans="17:61" x14ac:dyDescent="0.2"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</row>
    <row r="524" spans="17:61" x14ac:dyDescent="0.2"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</row>
    <row r="525" spans="17:61" x14ac:dyDescent="0.2"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</row>
    <row r="526" spans="17:61" x14ac:dyDescent="0.2"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</row>
    <row r="527" spans="17:61" x14ac:dyDescent="0.2"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</row>
    <row r="528" spans="17:61" x14ac:dyDescent="0.2"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</row>
    <row r="529" spans="17:61" x14ac:dyDescent="0.2"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</row>
    <row r="530" spans="17:61" x14ac:dyDescent="0.2"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</row>
    <row r="531" spans="17:61" x14ac:dyDescent="0.2"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</row>
    <row r="532" spans="17:61" x14ac:dyDescent="0.2"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</row>
    <row r="533" spans="17:61" x14ac:dyDescent="0.2"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</row>
    <row r="534" spans="17:61" x14ac:dyDescent="0.2"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</row>
    <row r="535" spans="17:61" x14ac:dyDescent="0.2"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</row>
    <row r="536" spans="17:61" x14ac:dyDescent="0.2"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</row>
    <row r="537" spans="17:61" x14ac:dyDescent="0.2"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</row>
    <row r="538" spans="17:61" x14ac:dyDescent="0.2"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</row>
    <row r="539" spans="17:61" x14ac:dyDescent="0.2"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</row>
    <row r="540" spans="17:61" x14ac:dyDescent="0.2"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</row>
    <row r="541" spans="17:61" x14ac:dyDescent="0.2"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</row>
    <row r="542" spans="17:61" x14ac:dyDescent="0.2"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</row>
    <row r="543" spans="17:61" x14ac:dyDescent="0.2"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</row>
    <row r="544" spans="17:61" x14ac:dyDescent="0.2"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</row>
    <row r="545" spans="17:61" x14ac:dyDescent="0.2"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</row>
    <row r="546" spans="17:61" x14ac:dyDescent="0.2"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</row>
    <row r="547" spans="17:61" x14ac:dyDescent="0.2"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</row>
    <row r="548" spans="17:61" x14ac:dyDescent="0.2"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</row>
    <row r="549" spans="17:61" x14ac:dyDescent="0.2"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</row>
    <row r="550" spans="17:61" x14ac:dyDescent="0.2"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</row>
    <row r="551" spans="17:61" x14ac:dyDescent="0.2"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</row>
    <row r="552" spans="17:61" x14ac:dyDescent="0.2"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</row>
    <row r="553" spans="17:61" x14ac:dyDescent="0.2"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</row>
    <row r="554" spans="17:61" x14ac:dyDescent="0.2"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</row>
    <row r="555" spans="17:61" x14ac:dyDescent="0.2"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</row>
    <row r="556" spans="17:61" x14ac:dyDescent="0.2"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</row>
    <row r="557" spans="17:61" x14ac:dyDescent="0.2"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</row>
    <row r="558" spans="17:61" x14ac:dyDescent="0.2"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</row>
    <row r="559" spans="17:61" x14ac:dyDescent="0.2"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</row>
    <row r="560" spans="17:61" x14ac:dyDescent="0.2"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</row>
    <row r="561" spans="17:61" x14ac:dyDescent="0.2"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</row>
    <row r="562" spans="17:61" x14ac:dyDescent="0.2"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</row>
    <row r="563" spans="17:61" x14ac:dyDescent="0.2"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</row>
    <row r="564" spans="17:61" x14ac:dyDescent="0.2"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</row>
    <row r="565" spans="17:61" x14ac:dyDescent="0.2"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</row>
    <row r="566" spans="17:61" x14ac:dyDescent="0.2"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</row>
    <row r="567" spans="17:61" x14ac:dyDescent="0.2"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</row>
    <row r="568" spans="17:61" x14ac:dyDescent="0.2"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</row>
    <row r="569" spans="17:61" x14ac:dyDescent="0.2"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</row>
    <row r="570" spans="17:61" x14ac:dyDescent="0.2"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</row>
    <row r="571" spans="17:61" x14ac:dyDescent="0.2"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</row>
    <row r="572" spans="17:61" x14ac:dyDescent="0.2"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</row>
    <row r="573" spans="17:61" x14ac:dyDescent="0.2"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</row>
    <row r="574" spans="17:61" x14ac:dyDescent="0.2"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</row>
    <row r="575" spans="17:61" x14ac:dyDescent="0.2"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</row>
    <row r="576" spans="17:61" x14ac:dyDescent="0.2"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</row>
    <row r="577" spans="17:61" x14ac:dyDescent="0.2"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</row>
    <row r="578" spans="17:61" x14ac:dyDescent="0.2"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</row>
    <row r="579" spans="17:61" x14ac:dyDescent="0.2"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</row>
    <row r="580" spans="17:61" x14ac:dyDescent="0.2"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</row>
    <row r="581" spans="17:61" x14ac:dyDescent="0.2"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</row>
    <row r="582" spans="17:61" x14ac:dyDescent="0.2"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</row>
    <row r="583" spans="17:61" x14ac:dyDescent="0.2"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</row>
    <row r="584" spans="17:61" x14ac:dyDescent="0.2"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</row>
    <row r="585" spans="17:61" x14ac:dyDescent="0.2"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</row>
    <row r="586" spans="17:61" x14ac:dyDescent="0.2"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</row>
    <row r="587" spans="17:61" x14ac:dyDescent="0.2"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</row>
    <row r="588" spans="17:61" x14ac:dyDescent="0.2"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</row>
    <row r="589" spans="17:61" x14ac:dyDescent="0.2"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</row>
    <row r="590" spans="17:61" x14ac:dyDescent="0.2"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</row>
    <row r="591" spans="17:61" x14ac:dyDescent="0.2"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</row>
    <row r="592" spans="17:61" x14ac:dyDescent="0.2"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</row>
    <row r="593" spans="17:61" x14ac:dyDescent="0.2"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</row>
    <row r="594" spans="17:61" x14ac:dyDescent="0.2"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</row>
    <row r="595" spans="17:61" x14ac:dyDescent="0.2"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</row>
    <row r="596" spans="17:61" x14ac:dyDescent="0.2"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</row>
    <row r="597" spans="17:61" x14ac:dyDescent="0.2"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</row>
    <row r="598" spans="17:61" x14ac:dyDescent="0.2"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</row>
    <row r="599" spans="17:61" x14ac:dyDescent="0.2"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</row>
    <row r="600" spans="17:61" x14ac:dyDescent="0.2"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</row>
    <row r="601" spans="17:61" x14ac:dyDescent="0.2"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</row>
    <row r="602" spans="17:61" x14ac:dyDescent="0.2"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</row>
    <row r="603" spans="17:61" x14ac:dyDescent="0.2"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</row>
    <row r="604" spans="17:61" x14ac:dyDescent="0.2"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</row>
    <row r="605" spans="17:61" x14ac:dyDescent="0.2"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</row>
    <row r="606" spans="17:61" x14ac:dyDescent="0.2"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</row>
    <row r="607" spans="17:61" x14ac:dyDescent="0.2"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</row>
    <row r="608" spans="17:61" x14ac:dyDescent="0.2"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</row>
    <row r="609" spans="17:61" x14ac:dyDescent="0.2"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</row>
    <row r="610" spans="17:61" x14ac:dyDescent="0.2"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</row>
    <row r="611" spans="17:61" x14ac:dyDescent="0.2"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</row>
    <row r="612" spans="17:61" x14ac:dyDescent="0.2"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</row>
    <row r="613" spans="17:61" x14ac:dyDescent="0.2"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</row>
    <row r="614" spans="17:61" x14ac:dyDescent="0.2"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</row>
    <row r="615" spans="17:61" x14ac:dyDescent="0.2"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</row>
    <row r="616" spans="17:61" x14ac:dyDescent="0.2"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</row>
    <row r="617" spans="17:61" x14ac:dyDescent="0.2"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</row>
    <row r="618" spans="17:61" x14ac:dyDescent="0.2"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</row>
    <row r="619" spans="17:61" x14ac:dyDescent="0.2"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</row>
    <row r="620" spans="17:61" x14ac:dyDescent="0.2"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</row>
    <row r="621" spans="17:61" x14ac:dyDescent="0.2"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</row>
    <row r="622" spans="17:61" x14ac:dyDescent="0.2"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</row>
    <row r="623" spans="17:61" x14ac:dyDescent="0.2"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</row>
    <row r="624" spans="17:61" x14ac:dyDescent="0.2"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</row>
    <row r="625" spans="17:61" x14ac:dyDescent="0.2"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</row>
    <row r="626" spans="17:61" x14ac:dyDescent="0.2"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</row>
    <row r="627" spans="17:61" x14ac:dyDescent="0.2"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</row>
    <row r="628" spans="17:61" x14ac:dyDescent="0.2"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</row>
    <row r="629" spans="17:61" x14ac:dyDescent="0.2"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</row>
    <row r="630" spans="17:61" x14ac:dyDescent="0.2"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</row>
    <row r="631" spans="17:61" x14ac:dyDescent="0.2"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</row>
    <row r="632" spans="17:61" x14ac:dyDescent="0.2"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</row>
    <row r="633" spans="17:61" x14ac:dyDescent="0.2"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</row>
    <row r="634" spans="17:61" x14ac:dyDescent="0.2"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</row>
    <row r="635" spans="17:61" x14ac:dyDescent="0.2"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</row>
    <row r="636" spans="17:61" x14ac:dyDescent="0.2"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</row>
    <row r="637" spans="17:61" x14ac:dyDescent="0.2"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</row>
    <row r="638" spans="17:61" x14ac:dyDescent="0.2"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</row>
    <row r="639" spans="17:61" x14ac:dyDescent="0.2"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</row>
    <row r="640" spans="17:61" x14ac:dyDescent="0.2"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</row>
    <row r="641" spans="17:61" x14ac:dyDescent="0.2"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</row>
    <row r="642" spans="17:61" x14ac:dyDescent="0.2"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</row>
    <row r="643" spans="17:61" x14ac:dyDescent="0.2"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</row>
    <row r="644" spans="17:61" x14ac:dyDescent="0.2"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</row>
    <row r="645" spans="17:61" x14ac:dyDescent="0.2"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</row>
    <row r="646" spans="17:61" x14ac:dyDescent="0.2"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</row>
    <row r="647" spans="17:61" x14ac:dyDescent="0.2"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</row>
    <row r="648" spans="17:61" x14ac:dyDescent="0.2"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</row>
    <row r="649" spans="17:61" x14ac:dyDescent="0.2"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</row>
    <row r="650" spans="17:61" x14ac:dyDescent="0.2"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</row>
    <row r="651" spans="17:61" x14ac:dyDescent="0.2"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</row>
    <row r="652" spans="17:61" x14ac:dyDescent="0.2"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</row>
    <row r="653" spans="17:61" x14ac:dyDescent="0.2"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</row>
    <row r="654" spans="17:61" x14ac:dyDescent="0.2"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</row>
    <row r="655" spans="17:61" x14ac:dyDescent="0.2"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</row>
    <row r="656" spans="17:61" x14ac:dyDescent="0.2"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</row>
    <row r="657" spans="17:61" x14ac:dyDescent="0.2"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</row>
    <row r="658" spans="17:61" x14ac:dyDescent="0.2"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</row>
    <row r="659" spans="17:61" x14ac:dyDescent="0.2"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</row>
    <row r="660" spans="17:61" x14ac:dyDescent="0.2"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</row>
    <row r="661" spans="17:61" x14ac:dyDescent="0.2"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</row>
    <row r="662" spans="17:61" x14ac:dyDescent="0.2"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</row>
    <row r="663" spans="17:61" x14ac:dyDescent="0.2"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</row>
    <row r="664" spans="17:61" x14ac:dyDescent="0.2"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</row>
    <row r="665" spans="17:61" x14ac:dyDescent="0.2"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</row>
    <row r="666" spans="17:61" x14ac:dyDescent="0.2"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</row>
    <row r="667" spans="17:61" x14ac:dyDescent="0.2"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</row>
    <row r="668" spans="17:61" x14ac:dyDescent="0.2"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</row>
    <row r="669" spans="17:61" x14ac:dyDescent="0.2"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</row>
    <row r="670" spans="17:61" x14ac:dyDescent="0.2"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</row>
    <row r="671" spans="17:61" x14ac:dyDescent="0.2"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</row>
    <row r="672" spans="17:61" x14ac:dyDescent="0.2"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</row>
    <row r="673" spans="17:61" x14ac:dyDescent="0.2"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</row>
    <row r="674" spans="17:61" x14ac:dyDescent="0.2"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</row>
    <row r="675" spans="17:61" x14ac:dyDescent="0.2"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</row>
    <row r="676" spans="17:61" x14ac:dyDescent="0.2"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</row>
    <row r="677" spans="17:61" x14ac:dyDescent="0.2"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</row>
    <row r="678" spans="17:61" x14ac:dyDescent="0.2"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</row>
    <row r="679" spans="17:61" x14ac:dyDescent="0.2"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</row>
    <row r="680" spans="17:61" x14ac:dyDescent="0.2"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</row>
    <row r="681" spans="17:61" x14ac:dyDescent="0.2"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</row>
    <row r="682" spans="17:61" x14ac:dyDescent="0.2"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</row>
    <row r="683" spans="17:61" x14ac:dyDescent="0.2"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</row>
    <row r="684" spans="17:61" x14ac:dyDescent="0.2"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</row>
    <row r="685" spans="17:61" x14ac:dyDescent="0.2"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</row>
    <row r="686" spans="17:61" x14ac:dyDescent="0.2"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</row>
    <row r="687" spans="17:61" x14ac:dyDescent="0.2"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</row>
    <row r="688" spans="17:61" x14ac:dyDescent="0.2"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</row>
    <row r="689" spans="17:61" x14ac:dyDescent="0.2"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</row>
    <row r="690" spans="17:61" x14ac:dyDescent="0.2"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</row>
    <row r="691" spans="17:61" x14ac:dyDescent="0.2"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</row>
    <row r="692" spans="17:61" x14ac:dyDescent="0.2"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</row>
    <row r="693" spans="17:61" x14ac:dyDescent="0.2"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</row>
    <row r="694" spans="17:61" x14ac:dyDescent="0.2"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</row>
    <row r="695" spans="17:61" x14ac:dyDescent="0.2"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</row>
    <row r="696" spans="17:61" x14ac:dyDescent="0.2"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</row>
    <row r="697" spans="17:61" x14ac:dyDescent="0.2"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</row>
    <row r="698" spans="17:61" x14ac:dyDescent="0.2"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</row>
    <row r="699" spans="17:61" x14ac:dyDescent="0.2"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</row>
    <row r="700" spans="17:61" x14ac:dyDescent="0.2"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</row>
    <row r="701" spans="17:61" x14ac:dyDescent="0.2"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</row>
    <row r="702" spans="17:61" x14ac:dyDescent="0.2"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</row>
    <row r="703" spans="17:61" x14ac:dyDescent="0.2"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</row>
    <row r="704" spans="17:61" x14ac:dyDescent="0.2"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</row>
    <row r="705" spans="17:61" x14ac:dyDescent="0.2"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</row>
    <row r="706" spans="17:61" x14ac:dyDescent="0.2"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</row>
    <row r="707" spans="17:61" x14ac:dyDescent="0.2"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</row>
    <row r="708" spans="17:61" x14ac:dyDescent="0.2"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</row>
    <row r="709" spans="17:61" x14ac:dyDescent="0.2"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</row>
    <row r="710" spans="17:61" x14ac:dyDescent="0.2"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</row>
    <row r="711" spans="17:61" x14ac:dyDescent="0.2"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</row>
    <row r="712" spans="17:61" x14ac:dyDescent="0.2"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</row>
    <row r="713" spans="17:61" x14ac:dyDescent="0.2"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</row>
    <row r="714" spans="17:61" x14ac:dyDescent="0.2"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</row>
    <row r="715" spans="17:61" x14ac:dyDescent="0.2"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</row>
    <row r="716" spans="17:61" x14ac:dyDescent="0.2"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</row>
    <row r="717" spans="17:61" x14ac:dyDescent="0.2"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</row>
    <row r="718" spans="17:61" x14ac:dyDescent="0.2"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</row>
    <row r="719" spans="17:61" x14ac:dyDescent="0.2"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</row>
    <row r="720" spans="17:61" x14ac:dyDescent="0.2"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</row>
    <row r="721" spans="17:61" x14ac:dyDescent="0.2"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</row>
    <row r="722" spans="17:61" x14ac:dyDescent="0.2"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</row>
    <row r="723" spans="17:61" x14ac:dyDescent="0.2"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</row>
    <row r="724" spans="17:61" x14ac:dyDescent="0.2"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</row>
    <row r="725" spans="17:61" x14ac:dyDescent="0.2"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</row>
    <row r="726" spans="17:61" x14ac:dyDescent="0.2"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</row>
    <row r="727" spans="17:61" x14ac:dyDescent="0.2"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</row>
    <row r="728" spans="17:61" x14ac:dyDescent="0.2"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</row>
    <row r="729" spans="17:61" x14ac:dyDescent="0.2"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</row>
    <row r="730" spans="17:61" x14ac:dyDescent="0.2"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</row>
    <row r="731" spans="17:61" x14ac:dyDescent="0.2"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</row>
    <row r="732" spans="17:61" x14ac:dyDescent="0.2"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</row>
    <row r="733" spans="17:61" x14ac:dyDescent="0.2"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</row>
    <row r="734" spans="17:61" x14ac:dyDescent="0.2"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</row>
    <row r="735" spans="17:61" x14ac:dyDescent="0.2"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</row>
    <row r="736" spans="17:61" x14ac:dyDescent="0.2"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</row>
    <row r="737" spans="17:61" x14ac:dyDescent="0.2"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</row>
    <row r="738" spans="17:61" x14ac:dyDescent="0.2"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</row>
    <row r="739" spans="17:61" x14ac:dyDescent="0.2"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</row>
    <row r="740" spans="17:61" x14ac:dyDescent="0.2"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</row>
    <row r="741" spans="17:61" x14ac:dyDescent="0.2"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</row>
    <row r="742" spans="17:61" x14ac:dyDescent="0.2"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</row>
    <row r="743" spans="17:61" x14ac:dyDescent="0.2"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</row>
    <row r="744" spans="17:61" x14ac:dyDescent="0.2"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</row>
    <row r="745" spans="17:61" x14ac:dyDescent="0.2"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</row>
    <row r="746" spans="17:61" x14ac:dyDescent="0.2"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</row>
    <row r="747" spans="17:61" x14ac:dyDescent="0.2"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</row>
    <row r="748" spans="17:61" x14ac:dyDescent="0.2"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</row>
    <row r="749" spans="17:61" x14ac:dyDescent="0.2"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</row>
    <row r="750" spans="17:61" x14ac:dyDescent="0.2"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</row>
    <row r="751" spans="17:61" x14ac:dyDescent="0.2"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</row>
    <row r="752" spans="17:61" x14ac:dyDescent="0.2"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</row>
    <row r="753" spans="17:61" x14ac:dyDescent="0.2"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</row>
    <row r="754" spans="17:61" x14ac:dyDescent="0.2"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</row>
    <row r="755" spans="17:61" x14ac:dyDescent="0.2"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</row>
    <row r="756" spans="17:61" x14ac:dyDescent="0.2"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</row>
    <row r="757" spans="17:61" x14ac:dyDescent="0.2"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</row>
    <row r="758" spans="17:61" x14ac:dyDescent="0.2"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</row>
    <row r="759" spans="17:61" x14ac:dyDescent="0.2"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</row>
    <row r="760" spans="17:61" x14ac:dyDescent="0.2"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</row>
    <row r="761" spans="17:61" x14ac:dyDescent="0.2"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</row>
    <row r="762" spans="17:61" x14ac:dyDescent="0.2"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</row>
    <row r="763" spans="17:61" x14ac:dyDescent="0.2"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</row>
    <row r="764" spans="17:61" x14ac:dyDescent="0.2"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</row>
    <row r="765" spans="17:61" x14ac:dyDescent="0.2"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</row>
    <row r="766" spans="17:61" x14ac:dyDescent="0.2"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</row>
    <row r="767" spans="17:61" x14ac:dyDescent="0.2"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</row>
    <row r="768" spans="17:61" x14ac:dyDescent="0.2"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</row>
    <row r="769" spans="17:61" x14ac:dyDescent="0.2"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</row>
    <row r="770" spans="17:61" x14ac:dyDescent="0.2"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</row>
    <row r="771" spans="17:61" x14ac:dyDescent="0.2"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</row>
    <row r="772" spans="17:61" x14ac:dyDescent="0.2"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</row>
    <row r="773" spans="17:61" x14ac:dyDescent="0.2"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</row>
    <row r="774" spans="17:61" x14ac:dyDescent="0.2"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</row>
    <row r="775" spans="17:61" x14ac:dyDescent="0.2"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</row>
    <row r="776" spans="17:61" x14ac:dyDescent="0.2"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</row>
    <row r="777" spans="17:61" x14ac:dyDescent="0.2"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</row>
    <row r="778" spans="17:61" x14ac:dyDescent="0.2"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</row>
    <row r="779" spans="17:61" x14ac:dyDescent="0.2"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</row>
    <row r="780" spans="17:61" x14ac:dyDescent="0.2"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</row>
    <row r="781" spans="17:61" x14ac:dyDescent="0.2"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</row>
    <row r="782" spans="17:61" x14ac:dyDescent="0.2"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</row>
    <row r="783" spans="17:61" x14ac:dyDescent="0.2"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</row>
    <row r="784" spans="17:61" x14ac:dyDescent="0.2"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</row>
    <row r="785" spans="17:61" x14ac:dyDescent="0.2"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</row>
    <row r="786" spans="17:61" x14ac:dyDescent="0.2"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</row>
    <row r="787" spans="17:61" x14ac:dyDescent="0.2"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</row>
    <row r="788" spans="17:61" x14ac:dyDescent="0.2"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</row>
    <row r="789" spans="17:61" x14ac:dyDescent="0.2"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</row>
    <row r="790" spans="17:61" x14ac:dyDescent="0.2"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</row>
    <row r="791" spans="17:61" x14ac:dyDescent="0.2"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</row>
    <row r="792" spans="17:61" x14ac:dyDescent="0.2"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</row>
    <row r="793" spans="17:61" x14ac:dyDescent="0.2"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</row>
    <row r="794" spans="17:61" x14ac:dyDescent="0.2"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</row>
    <row r="795" spans="17:61" x14ac:dyDescent="0.2"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</row>
    <row r="796" spans="17:61" x14ac:dyDescent="0.2"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</row>
    <row r="797" spans="17:61" x14ac:dyDescent="0.2"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</row>
    <row r="798" spans="17:61" x14ac:dyDescent="0.2"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</row>
    <row r="799" spans="17:61" x14ac:dyDescent="0.2"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</row>
    <row r="800" spans="17:61" x14ac:dyDescent="0.2"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</row>
    <row r="801" spans="17:61" x14ac:dyDescent="0.2"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</row>
    <row r="802" spans="17:61" x14ac:dyDescent="0.2"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</row>
    <row r="803" spans="17:61" x14ac:dyDescent="0.2"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</row>
    <row r="804" spans="17:61" x14ac:dyDescent="0.2"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</row>
    <row r="805" spans="17:61" x14ac:dyDescent="0.2"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</row>
    <row r="806" spans="17:61" x14ac:dyDescent="0.2"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</row>
    <row r="807" spans="17:61" x14ac:dyDescent="0.2"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</row>
    <row r="808" spans="17:61" x14ac:dyDescent="0.2"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</row>
    <row r="809" spans="17:61" x14ac:dyDescent="0.2"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</row>
    <row r="810" spans="17:61" x14ac:dyDescent="0.2"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</row>
    <row r="811" spans="17:61" x14ac:dyDescent="0.2"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</row>
    <row r="812" spans="17:61" x14ac:dyDescent="0.2"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</row>
    <row r="813" spans="17:61" x14ac:dyDescent="0.2"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</row>
    <row r="814" spans="17:61" x14ac:dyDescent="0.2"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</row>
    <row r="815" spans="17:61" x14ac:dyDescent="0.2"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</row>
    <row r="816" spans="17:61" x14ac:dyDescent="0.2"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</row>
    <row r="817" spans="17:61" x14ac:dyDescent="0.2"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</row>
    <row r="818" spans="17:61" x14ac:dyDescent="0.2"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</row>
    <row r="819" spans="17:61" x14ac:dyDescent="0.2"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</row>
    <row r="820" spans="17:61" x14ac:dyDescent="0.2"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</row>
    <row r="821" spans="17:61" x14ac:dyDescent="0.2"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</row>
    <row r="822" spans="17:61" x14ac:dyDescent="0.2"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</row>
    <row r="823" spans="17:61" x14ac:dyDescent="0.2"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</row>
    <row r="824" spans="17:61" x14ac:dyDescent="0.2"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</row>
    <row r="825" spans="17:61" x14ac:dyDescent="0.2"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</row>
    <row r="826" spans="17:61" x14ac:dyDescent="0.2"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</row>
    <row r="827" spans="17:61" x14ac:dyDescent="0.2"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</row>
    <row r="828" spans="17:61" x14ac:dyDescent="0.2"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</row>
    <row r="829" spans="17:61" x14ac:dyDescent="0.2"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</row>
    <row r="830" spans="17:61" x14ac:dyDescent="0.2"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</row>
    <row r="831" spans="17:61" x14ac:dyDescent="0.2"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</row>
    <row r="832" spans="17:61" x14ac:dyDescent="0.2"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</row>
    <row r="833" spans="17:61" x14ac:dyDescent="0.2"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</row>
    <row r="834" spans="17:61" x14ac:dyDescent="0.2"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</row>
    <row r="835" spans="17:61" x14ac:dyDescent="0.2"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</row>
    <row r="836" spans="17:61" x14ac:dyDescent="0.2"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</row>
    <row r="837" spans="17:61" x14ac:dyDescent="0.2"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</row>
    <row r="838" spans="17:61" x14ac:dyDescent="0.2"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</row>
    <row r="839" spans="17:61" x14ac:dyDescent="0.2"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</row>
    <row r="840" spans="17:61" x14ac:dyDescent="0.2"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</row>
    <row r="841" spans="17:61" x14ac:dyDescent="0.2"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</row>
    <row r="842" spans="17:61" x14ac:dyDescent="0.2"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</row>
    <row r="843" spans="17:61" x14ac:dyDescent="0.2"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</row>
    <row r="844" spans="17:61" x14ac:dyDescent="0.2"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</row>
    <row r="845" spans="17:61" x14ac:dyDescent="0.2"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</row>
    <row r="846" spans="17:61" x14ac:dyDescent="0.2"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</row>
    <row r="847" spans="17:61" x14ac:dyDescent="0.2"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</row>
    <row r="848" spans="17:61" x14ac:dyDescent="0.2"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</row>
    <row r="849" spans="17:61" x14ac:dyDescent="0.2"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</row>
    <row r="850" spans="17:61" x14ac:dyDescent="0.2"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</row>
    <row r="851" spans="17:61" x14ac:dyDescent="0.2"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</row>
    <row r="852" spans="17:61" x14ac:dyDescent="0.2"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</row>
    <row r="853" spans="17:61" x14ac:dyDescent="0.2"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</row>
    <row r="854" spans="17:61" x14ac:dyDescent="0.2"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</row>
    <row r="855" spans="17:61" x14ac:dyDescent="0.2"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</row>
    <row r="856" spans="17:61" x14ac:dyDescent="0.2"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</row>
    <row r="857" spans="17:61" x14ac:dyDescent="0.2"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</row>
    <row r="858" spans="17:61" x14ac:dyDescent="0.2"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</row>
    <row r="859" spans="17:61" x14ac:dyDescent="0.2"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</row>
    <row r="860" spans="17:61" x14ac:dyDescent="0.2"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</row>
    <row r="861" spans="17:61" x14ac:dyDescent="0.2"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</row>
    <row r="862" spans="17:61" x14ac:dyDescent="0.2"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</row>
    <row r="863" spans="17:61" x14ac:dyDescent="0.2"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</row>
    <row r="864" spans="17:61" x14ac:dyDescent="0.2"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</row>
    <row r="865" spans="17:61" x14ac:dyDescent="0.2"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</row>
    <row r="866" spans="17:61" x14ac:dyDescent="0.2"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</row>
    <row r="867" spans="17:61" x14ac:dyDescent="0.2"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</row>
    <row r="868" spans="17:61" x14ac:dyDescent="0.2"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</row>
    <row r="869" spans="17:61" x14ac:dyDescent="0.2"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</row>
    <row r="870" spans="17:61" x14ac:dyDescent="0.2"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</row>
    <row r="871" spans="17:61" x14ac:dyDescent="0.2"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</row>
    <row r="872" spans="17:61" x14ac:dyDescent="0.2"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</row>
    <row r="873" spans="17:61" x14ac:dyDescent="0.2"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</row>
    <row r="874" spans="17:61" x14ac:dyDescent="0.2"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</row>
    <row r="875" spans="17:61" x14ac:dyDescent="0.2"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</row>
    <row r="876" spans="17:61" x14ac:dyDescent="0.2"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</row>
    <row r="877" spans="17:61" x14ac:dyDescent="0.2"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</row>
    <row r="878" spans="17:61" x14ac:dyDescent="0.2"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</row>
    <row r="879" spans="17:61" x14ac:dyDescent="0.2"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</row>
    <row r="880" spans="17:61" x14ac:dyDescent="0.2"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</row>
    <row r="881" spans="17:61" x14ac:dyDescent="0.2"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</row>
    <row r="882" spans="17:61" x14ac:dyDescent="0.2"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</row>
    <row r="883" spans="17:61" x14ac:dyDescent="0.2"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</row>
    <row r="884" spans="17:61" x14ac:dyDescent="0.2"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</row>
    <row r="885" spans="17:61" x14ac:dyDescent="0.2"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</row>
    <row r="886" spans="17:61" x14ac:dyDescent="0.2"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</row>
    <row r="887" spans="17:61" x14ac:dyDescent="0.2"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</row>
    <row r="888" spans="17:61" x14ac:dyDescent="0.2"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</row>
    <row r="889" spans="17:61" x14ac:dyDescent="0.2"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</row>
    <row r="890" spans="17:61" x14ac:dyDescent="0.2"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</row>
    <row r="891" spans="17:61" x14ac:dyDescent="0.2"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</row>
    <row r="892" spans="17:61" x14ac:dyDescent="0.2"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</row>
    <row r="893" spans="17:61" x14ac:dyDescent="0.2"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</row>
    <row r="894" spans="17:61" x14ac:dyDescent="0.2"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</row>
    <row r="895" spans="17:61" x14ac:dyDescent="0.2"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</row>
    <row r="896" spans="17:61" x14ac:dyDescent="0.2"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</row>
    <row r="897" spans="17:61" x14ac:dyDescent="0.2"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</row>
    <row r="898" spans="17:61" x14ac:dyDescent="0.2"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</row>
    <row r="899" spans="17:61" x14ac:dyDescent="0.2"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</row>
    <row r="900" spans="17:61" x14ac:dyDescent="0.2"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</row>
    <row r="901" spans="17:61" x14ac:dyDescent="0.2"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</row>
    <row r="902" spans="17:61" x14ac:dyDescent="0.2"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</row>
    <row r="903" spans="17:61" x14ac:dyDescent="0.2"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</row>
    <row r="904" spans="17:61" x14ac:dyDescent="0.2"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</row>
    <row r="905" spans="17:61" x14ac:dyDescent="0.2"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</row>
    <row r="906" spans="17:61" x14ac:dyDescent="0.2"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</row>
    <row r="907" spans="17:61" x14ac:dyDescent="0.2"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</row>
    <row r="908" spans="17:61" x14ac:dyDescent="0.2"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</row>
    <row r="909" spans="17:61" x14ac:dyDescent="0.2"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</row>
    <row r="910" spans="17:61" x14ac:dyDescent="0.2"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</row>
    <row r="911" spans="17:61" x14ac:dyDescent="0.2"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</row>
    <row r="912" spans="17:61" x14ac:dyDescent="0.2"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</row>
    <row r="913" spans="17:61" x14ac:dyDescent="0.2"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</row>
    <row r="914" spans="17:61" x14ac:dyDescent="0.2"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</row>
    <row r="915" spans="17:61" x14ac:dyDescent="0.2"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</row>
    <row r="916" spans="17:61" x14ac:dyDescent="0.2"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</row>
    <row r="917" spans="17:61" x14ac:dyDescent="0.2"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</row>
    <row r="918" spans="17:61" x14ac:dyDescent="0.2"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</row>
    <row r="919" spans="17:61" x14ac:dyDescent="0.2"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</row>
    <row r="920" spans="17:61" x14ac:dyDescent="0.2"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</row>
    <row r="921" spans="17:61" x14ac:dyDescent="0.2"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</row>
    <row r="922" spans="17:61" x14ac:dyDescent="0.2"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</row>
    <row r="923" spans="17:61" x14ac:dyDescent="0.2"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</row>
    <row r="924" spans="17:61" x14ac:dyDescent="0.2"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</row>
    <row r="925" spans="17:61" x14ac:dyDescent="0.2"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</row>
    <row r="926" spans="17:61" x14ac:dyDescent="0.2"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</row>
    <row r="927" spans="17:61" x14ac:dyDescent="0.2"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</row>
    <row r="928" spans="17:61" x14ac:dyDescent="0.2"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</row>
    <row r="929" spans="17:61" x14ac:dyDescent="0.2"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</row>
    <row r="930" spans="17:61" x14ac:dyDescent="0.2"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</row>
    <row r="931" spans="17:61" x14ac:dyDescent="0.2"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</row>
    <row r="932" spans="17:61" x14ac:dyDescent="0.2"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</row>
    <row r="933" spans="17:61" x14ac:dyDescent="0.2"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</row>
    <row r="934" spans="17:61" x14ac:dyDescent="0.2"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</row>
    <row r="935" spans="17:61" x14ac:dyDescent="0.2"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</row>
    <row r="936" spans="17:61" x14ac:dyDescent="0.2"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</row>
    <row r="937" spans="17:61" x14ac:dyDescent="0.2"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</row>
    <row r="938" spans="17:61" x14ac:dyDescent="0.2"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</row>
    <row r="939" spans="17:61" x14ac:dyDescent="0.2"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</row>
    <row r="940" spans="17:61" x14ac:dyDescent="0.2"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</row>
    <row r="941" spans="17:61" x14ac:dyDescent="0.2"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</row>
    <row r="942" spans="17:61" x14ac:dyDescent="0.2"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</row>
    <row r="943" spans="17:61" x14ac:dyDescent="0.2"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</row>
    <row r="944" spans="17:61" x14ac:dyDescent="0.2"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</row>
    <row r="945" spans="17:61" x14ac:dyDescent="0.2"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</row>
    <row r="946" spans="17:61" x14ac:dyDescent="0.2"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</row>
    <row r="947" spans="17:61" x14ac:dyDescent="0.2"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</row>
    <row r="948" spans="17:61" x14ac:dyDescent="0.2"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</row>
    <row r="949" spans="17:61" x14ac:dyDescent="0.2"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</row>
    <row r="950" spans="17:61" x14ac:dyDescent="0.2"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</row>
    <row r="951" spans="17:61" x14ac:dyDescent="0.2"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</row>
    <row r="952" spans="17:61" x14ac:dyDescent="0.2"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</row>
    <row r="953" spans="17:61" x14ac:dyDescent="0.2"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</row>
    <row r="954" spans="17:61" x14ac:dyDescent="0.2"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</row>
    <row r="955" spans="17:61" x14ac:dyDescent="0.2"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</row>
    <row r="956" spans="17:61" x14ac:dyDescent="0.2"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</row>
    <row r="957" spans="17:61" x14ac:dyDescent="0.2"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</row>
    <row r="958" spans="17:61" x14ac:dyDescent="0.2"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</row>
    <row r="959" spans="17:61" x14ac:dyDescent="0.2"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</row>
    <row r="960" spans="17:61" x14ac:dyDescent="0.2"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</row>
    <row r="961" spans="17:61" x14ac:dyDescent="0.2"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</row>
    <row r="962" spans="17:61" x14ac:dyDescent="0.2"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</row>
    <row r="963" spans="17:61" x14ac:dyDescent="0.2"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</row>
    <row r="964" spans="17:61" x14ac:dyDescent="0.2"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</row>
    <row r="965" spans="17:61" x14ac:dyDescent="0.2"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</row>
    <row r="966" spans="17:61" x14ac:dyDescent="0.2"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</row>
    <row r="967" spans="17:61" x14ac:dyDescent="0.2"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</row>
    <row r="968" spans="17:61" x14ac:dyDescent="0.2"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</row>
    <row r="969" spans="17:61" x14ac:dyDescent="0.2"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</row>
    <row r="970" spans="17:61" x14ac:dyDescent="0.2"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</row>
    <row r="971" spans="17:61" x14ac:dyDescent="0.2"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</row>
    <row r="972" spans="17:61" x14ac:dyDescent="0.2"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</row>
    <row r="973" spans="17:61" x14ac:dyDescent="0.2"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</row>
    <row r="974" spans="17:61" x14ac:dyDescent="0.2"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</row>
    <row r="975" spans="17:61" x14ac:dyDescent="0.2"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</row>
    <row r="976" spans="17:61" x14ac:dyDescent="0.2"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</row>
    <row r="977" spans="17:61" x14ac:dyDescent="0.2"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</row>
    <row r="978" spans="17:61" x14ac:dyDescent="0.2"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</row>
    <row r="979" spans="17:61" x14ac:dyDescent="0.2"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</row>
    <row r="980" spans="17:61" x14ac:dyDescent="0.2"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</row>
    <row r="981" spans="17:61" x14ac:dyDescent="0.2"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</row>
    <row r="982" spans="17:61" x14ac:dyDescent="0.2"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</row>
    <row r="983" spans="17:61" x14ac:dyDescent="0.2"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</row>
    <row r="984" spans="17:61" x14ac:dyDescent="0.2"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</row>
    <row r="985" spans="17:61" x14ac:dyDescent="0.2"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</row>
    <row r="986" spans="17:61" x14ac:dyDescent="0.2"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</row>
    <row r="987" spans="17:61" x14ac:dyDescent="0.2"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</row>
    <row r="988" spans="17:61" x14ac:dyDescent="0.2"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</row>
    <row r="989" spans="17:61" x14ac:dyDescent="0.2"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</row>
    <row r="990" spans="17:61" x14ac:dyDescent="0.2"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</row>
    <row r="991" spans="17:61" x14ac:dyDescent="0.2"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</row>
    <row r="992" spans="17:61" x14ac:dyDescent="0.2"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</row>
    <row r="993" spans="17:61" x14ac:dyDescent="0.2"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</row>
    <row r="994" spans="17:61" x14ac:dyDescent="0.2"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</row>
    <row r="995" spans="17:61" x14ac:dyDescent="0.2"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</row>
    <row r="996" spans="17:61" x14ac:dyDescent="0.2"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</row>
    <row r="997" spans="17:61" x14ac:dyDescent="0.2"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</row>
    <row r="998" spans="17:61" x14ac:dyDescent="0.2"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</row>
    <row r="999" spans="17:61" x14ac:dyDescent="0.2"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</row>
    <row r="1000" spans="17:61" x14ac:dyDescent="0.2"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</row>
    <row r="1001" spans="17:61" x14ac:dyDescent="0.2"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</row>
    <row r="1002" spans="17:61" x14ac:dyDescent="0.2"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</row>
    <row r="1003" spans="17:61" x14ac:dyDescent="0.2"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</row>
    <row r="1004" spans="17:61" x14ac:dyDescent="0.2"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</row>
    <row r="1005" spans="17:61" x14ac:dyDescent="0.2"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</row>
    <row r="1006" spans="17:61" x14ac:dyDescent="0.2"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</row>
    <row r="1007" spans="17:61" x14ac:dyDescent="0.2"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</row>
    <row r="1008" spans="17:61" x14ac:dyDescent="0.2"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</row>
    <row r="1009" spans="17:61" x14ac:dyDescent="0.2"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</row>
    <row r="1010" spans="17:61" x14ac:dyDescent="0.2"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</row>
    <row r="1011" spans="17:61" x14ac:dyDescent="0.2"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</row>
    <row r="1012" spans="17:61" x14ac:dyDescent="0.2"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</row>
    <row r="1013" spans="17:61" x14ac:dyDescent="0.2"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</row>
    <row r="1014" spans="17:61" x14ac:dyDescent="0.2"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</row>
    <row r="1015" spans="17:61" x14ac:dyDescent="0.2"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</row>
    <row r="1016" spans="17:61" x14ac:dyDescent="0.2"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</row>
    <row r="1017" spans="17:61" x14ac:dyDescent="0.2"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</row>
    <row r="1018" spans="17:61" x14ac:dyDescent="0.2"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</row>
    <row r="1019" spans="17:61" x14ac:dyDescent="0.2"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</row>
    <row r="1020" spans="17:61" x14ac:dyDescent="0.2"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</row>
    <row r="1021" spans="17:61" x14ac:dyDescent="0.2"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</row>
    <row r="1022" spans="17:61" x14ac:dyDescent="0.2"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</row>
    <row r="1023" spans="17:61" x14ac:dyDescent="0.2"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</row>
    <row r="1024" spans="17:61" x14ac:dyDescent="0.2"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</row>
    <row r="1025" spans="17:61" x14ac:dyDescent="0.2"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</row>
    <row r="1026" spans="17:61" x14ac:dyDescent="0.2"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</row>
    <row r="1027" spans="17:61" x14ac:dyDescent="0.2"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</row>
    <row r="1028" spans="17:61" x14ac:dyDescent="0.2"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</row>
    <row r="1029" spans="17:61" x14ac:dyDescent="0.2"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</row>
    <row r="1030" spans="17:61" x14ac:dyDescent="0.2"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</row>
    <row r="1031" spans="17:61" x14ac:dyDescent="0.2"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</row>
    <row r="1032" spans="17:61" x14ac:dyDescent="0.2"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</row>
    <row r="1033" spans="17:61" x14ac:dyDescent="0.2"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</row>
    <row r="1034" spans="17:61" x14ac:dyDescent="0.2"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</row>
    <row r="1035" spans="17:61" x14ac:dyDescent="0.2"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</row>
    <row r="1036" spans="17:61" x14ac:dyDescent="0.2"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</row>
    <row r="1037" spans="17:61" x14ac:dyDescent="0.2"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</row>
    <row r="1038" spans="17:61" x14ac:dyDescent="0.2"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</row>
    <row r="1039" spans="17:61" x14ac:dyDescent="0.2"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</row>
    <row r="1040" spans="17:61" x14ac:dyDescent="0.2"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</row>
    <row r="1041" spans="17:61" x14ac:dyDescent="0.2"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</row>
    <row r="1042" spans="17:61" x14ac:dyDescent="0.2"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</row>
    <row r="1043" spans="17:61" x14ac:dyDescent="0.2"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</row>
    <row r="1044" spans="17:61" x14ac:dyDescent="0.2"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</row>
    <row r="1045" spans="17:61" x14ac:dyDescent="0.2"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</row>
    <row r="1046" spans="17:61" x14ac:dyDescent="0.2"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</row>
    <row r="1047" spans="17:61" x14ac:dyDescent="0.2"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</row>
    <row r="1048" spans="17:61" x14ac:dyDescent="0.2"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</row>
    <row r="1049" spans="17:61" x14ac:dyDescent="0.2"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</row>
    <row r="1050" spans="17:61" x14ac:dyDescent="0.2"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</row>
    <row r="1051" spans="17:61" x14ac:dyDescent="0.2"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</row>
    <row r="1052" spans="17:61" x14ac:dyDescent="0.2"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</row>
    <row r="1053" spans="17:61" x14ac:dyDescent="0.2"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</row>
    <row r="1054" spans="17:61" x14ac:dyDescent="0.2"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</row>
    <row r="1055" spans="17:61" x14ac:dyDescent="0.2"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</row>
    <row r="1056" spans="17:61" x14ac:dyDescent="0.2"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</row>
    <row r="1057" spans="17:61" x14ac:dyDescent="0.2"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</row>
    <row r="1058" spans="17:61" x14ac:dyDescent="0.2"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</row>
    <row r="1059" spans="17:61" x14ac:dyDescent="0.2"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</row>
    <row r="1060" spans="17:61" x14ac:dyDescent="0.2"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</row>
    <row r="1061" spans="17:61" x14ac:dyDescent="0.2"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</row>
    <row r="1062" spans="17:61" x14ac:dyDescent="0.2"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</row>
    <row r="1063" spans="17:61" x14ac:dyDescent="0.2"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</row>
    <row r="1064" spans="17:61" x14ac:dyDescent="0.2"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</row>
    <row r="1065" spans="17:61" x14ac:dyDescent="0.2"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</row>
    <row r="1066" spans="17:61" x14ac:dyDescent="0.2"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</row>
    <row r="1067" spans="17:61" x14ac:dyDescent="0.2"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</row>
    <row r="1068" spans="17:61" x14ac:dyDescent="0.2"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</row>
    <row r="1069" spans="17:61" x14ac:dyDescent="0.2"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</row>
    <row r="1070" spans="17:61" x14ac:dyDescent="0.2"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</row>
    <row r="1071" spans="17:61" x14ac:dyDescent="0.2"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</row>
    <row r="1072" spans="17:61" x14ac:dyDescent="0.2"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</row>
    <row r="1073" spans="17:61" x14ac:dyDescent="0.2"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</row>
    <row r="1074" spans="17:61" x14ac:dyDescent="0.2"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</row>
    <row r="1075" spans="17:61" x14ac:dyDescent="0.2"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</row>
    <row r="1076" spans="17:61" x14ac:dyDescent="0.2"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</row>
    <row r="1077" spans="17:61" x14ac:dyDescent="0.2"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</row>
    <row r="1078" spans="17:61" x14ac:dyDescent="0.2"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</row>
    <row r="1079" spans="17:61" x14ac:dyDescent="0.2"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</row>
    <row r="1080" spans="17:61" x14ac:dyDescent="0.2"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</row>
    <row r="1081" spans="17:61" x14ac:dyDescent="0.2"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</row>
    <row r="1082" spans="17:61" x14ac:dyDescent="0.2"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</row>
    <row r="1083" spans="17:61" x14ac:dyDescent="0.2"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</row>
    <row r="1084" spans="17:61" x14ac:dyDescent="0.2"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</row>
    <row r="1085" spans="17:61" x14ac:dyDescent="0.2"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</row>
    <row r="1086" spans="17:61" x14ac:dyDescent="0.2"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</row>
    <row r="1087" spans="17:61" x14ac:dyDescent="0.2"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</row>
    <row r="1088" spans="17:61" x14ac:dyDescent="0.2"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</row>
    <row r="1089" spans="17:61" x14ac:dyDescent="0.2"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</row>
    <row r="1090" spans="17:61" x14ac:dyDescent="0.2"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</row>
    <row r="1091" spans="17:61" x14ac:dyDescent="0.2"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</row>
    <row r="1092" spans="17:61" x14ac:dyDescent="0.2"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</row>
    <row r="1093" spans="17:61" x14ac:dyDescent="0.2"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</row>
    <row r="1094" spans="17:61" x14ac:dyDescent="0.2"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</row>
    <row r="1095" spans="17:61" x14ac:dyDescent="0.2"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</row>
    <row r="1096" spans="17:61" x14ac:dyDescent="0.2"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</row>
    <row r="1097" spans="17:61" x14ac:dyDescent="0.2"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</row>
    <row r="1098" spans="17:61" x14ac:dyDescent="0.2"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</row>
    <row r="1099" spans="17:61" x14ac:dyDescent="0.2"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</row>
    <row r="1100" spans="17:61" x14ac:dyDescent="0.2"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</row>
    <row r="1101" spans="17:61" x14ac:dyDescent="0.2"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</row>
    <row r="1102" spans="17:61" x14ac:dyDescent="0.2"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</row>
    <row r="1103" spans="17:61" x14ac:dyDescent="0.2"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</row>
    <row r="1104" spans="17:61" x14ac:dyDescent="0.2"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</row>
    <row r="1105" spans="17:61" x14ac:dyDescent="0.2"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</row>
    <row r="1106" spans="17:61" x14ac:dyDescent="0.2"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</row>
    <row r="1107" spans="17:61" x14ac:dyDescent="0.2"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</row>
    <row r="1108" spans="17:61" x14ac:dyDescent="0.2"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</row>
    <row r="1109" spans="17:61" x14ac:dyDescent="0.2"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</row>
    <row r="1110" spans="17:61" x14ac:dyDescent="0.2"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</row>
    <row r="1111" spans="17:61" x14ac:dyDescent="0.2"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</row>
    <row r="1112" spans="17:61" x14ac:dyDescent="0.2"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</row>
    <row r="1113" spans="17:61" x14ac:dyDescent="0.2"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</row>
    <row r="1114" spans="17:61" x14ac:dyDescent="0.2"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</row>
    <row r="1115" spans="17:61" x14ac:dyDescent="0.2"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</row>
    <row r="1116" spans="17:61" x14ac:dyDescent="0.2"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</row>
    <row r="1117" spans="17:61" x14ac:dyDescent="0.2"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</row>
    <row r="1118" spans="17:61" x14ac:dyDescent="0.2"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</row>
    <row r="1119" spans="17:61" x14ac:dyDescent="0.2"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</row>
    <row r="1120" spans="17:61" x14ac:dyDescent="0.2"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</row>
    <row r="1121" spans="17:61" x14ac:dyDescent="0.2"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</row>
    <row r="1122" spans="17:61" x14ac:dyDescent="0.2"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</row>
    <row r="1123" spans="17:61" x14ac:dyDescent="0.2"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</row>
    <row r="1124" spans="17:61" x14ac:dyDescent="0.2"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</row>
    <row r="1125" spans="17:61" x14ac:dyDescent="0.2"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</row>
    <row r="1126" spans="17:61" x14ac:dyDescent="0.2"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</row>
    <row r="1127" spans="17:61" x14ac:dyDescent="0.2"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</row>
    <row r="1128" spans="17:61" x14ac:dyDescent="0.2"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</row>
    <row r="1129" spans="17:61" x14ac:dyDescent="0.2"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</row>
    <row r="1130" spans="17:61" x14ac:dyDescent="0.2"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</row>
    <row r="1131" spans="17:61" x14ac:dyDescent="0.2"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</row>
    <row r="1132" spans="17:61" x14ac:dyDescent="0.2"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</row>
    <row r="1133" spans="17:61" x14ac:dyDescent="0.2"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</row>
    <row r="1134" spans="17:61" x14ac:dyDescent="0.2"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</row>
    <row r="1135" spans="17:61" x14ac:dyDescent="0.2"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</row>
    <row r="1136" spans="17:61" x14ac:dyDescent="0.2"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</row>
    <row r="1137" spans="17:61" x14ac:dyDescent="0.2"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</row>
    <row r="1138" spans="17:61" x14ac:dyDescent="0.2"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</row>
    <row r="1139" spans="17:61" x14ac:dyDescent="0.2"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</row>
    <row r="1140" spans="17:61" x14ac:dyDescent="0.2"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</row>
    <row r="1141" spans="17:61" x14ac:dyDescent="0.2"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</row>
    <row r="1142" spans="17:61" x14ac:dyDescent="0.2"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</row>
    <row r="1143" spans="17:61" x14ac:dyDescent="0.2"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</row>
    <row r="1144" spans="17:61" x14ac:dyDescent="0.2"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</row>
    <row r="1145" spans="17:61" x14ac:dyDescent="0.2"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</row>
    <row r="1146" spans="17:61" x14ac:dyDescent="0.2"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</row>
    <row r="1147" spans="17:61" x14ac:dyDescent="0.2"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</row>
    <row r="1148" spans="17:61" x14ac:dyDescent="0.2"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</row>
    <row r="1149" spans="17:61" x14ac:dyDescent="0.2"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</row>
    <row r="1150" spans="17:61" x14ac:dyDescent="0.2"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</row>
    <row r="1151" spans="17:61" x14ac:dyDescent="0.2"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</row>
    <row r="1152" spans="17:61" x14ac:dyDescent="0.2"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</row>
    <row r="1153" spans="17:61" x14ac:dyDescent="0.2"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</row>
    <row r="1154" spans="17:61" x14ac:dyDescent="0.2"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</row>
    <row r="1155" spans="17:61" x14ac:dyDescent="0.2"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</row>
    <row r="1156" spans="17:61" x14ac:dyDescent="0.2"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</row>
    <row r="1157" spans="17:61" x14ac:dyDescent="0.2"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</row>
    <row r="1158" spans="17:61" x14ac:dyDescent="0.2"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</row>
    <row r="1159" spans="17:61" x14ac:dyDescent="0.2"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</row>
    <row r="1160" spans="17:61" x14ac:dyDescent="0.2"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</row>
    <row r="1161" spans="17:61" x14ac:dyDescent="0.2"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</row>
    <row r="1162" spans="17:61" x14ac:dyDescent="0.2"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</row>
    <row r="1163" spans="17:61" x14ac:dyDescent="0.2"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</row>
    <row r="1164" spans="17:61" x14ac:dyDescent="0.2"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</row>
    <row r="1165" spans="17:61" x14ac:dyDescent="0.2"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</row>
    <row r="1166" spans="17:61" x14ac:dyDescent="0.2"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</row>
    <row r="1167" spans="17:61" x14ac:dyDescent="0.2"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</row>
    <row r="1168" spans="17:61" x14ac:dyDescent="0.2"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</row>
    <row r="1169" spans="17:61" x14ac:dyDescent="0.2"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</row>
    <row r="1170" spans="17:61" x14ac:dyDescent="0.2"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</row>
    <row r="1171" spans="17:61" x14ac:dyDescent="0.2"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</row>
    <row r="1172" spans="17:61" x14ac:dyDescent="0.2"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</row>
    <row r="1173" spans="17:61" x14ac:dyDescent="0.2"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</row>
    <row r="1174" spans="17:61" x14ac:dyDescent="0.2"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</row>
    <row r="1175" spans="17:61" x14ac:dyDescent="0.2"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</row>
    <row r="1176" spans="17:61" x14ac:dyDescent="0.2"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</row>
    <row r="1177" spans="17:61" x14ac:dyDescent="0.2"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</row>
    <row r="1178" spans="17:61" x14ac:dyDescent="0.2"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</row>
    <row r="1179" spans="17:61" x14ac:dyDescent="0.2"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</row>
    <row r="1180" spans="17:61" x14ac:dyDescent="0.2"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</row>
    <row r="1181" spans="17:61" x14ac:dyDescent="0.2"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</row>
    <row r="1182" spans="17:61" x14ac:dyDescent="0.2"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</row>
    <row r="1183" spans="17:61" x14ac:dyDescent="0.2"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</row>
    <row r="1184" spans="17:61" x14ac:dyDescent="0.2"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</row>
    <row r="1185" spans="17:61" x14ac:dyDescent="0.2"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</row>
    <row r="1186" spans="17:61" x14ac:dyDescent="0.2"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</row>
    <row r="1187" spans="17:61" x14ac:dyDescent="0.2"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</row>
    <row r="1188" spans="17:61" x14ac:dyDescent="0.2"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</row>
    <row r="1189" spans="17:61" x14ac:dyDescent="0.2"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</row>
    <row r="1190" spans="17:61" x14ac:dyDescent="0.2"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</row>
    <row r="1191" spans="17:61" x14ac:dyDescent="0.2"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</row>
    <row r="1192" spans="17:61" x14ac:dyDescent="0.2"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</row>
    <row r="1193" spans="17:61" x14ac:dyDescent="0.2"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</row>
    <row r="1194" spans="17:61" x14ac:dyDescent="0.2"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</row>
    <row r="1195" spans="17:61" x14ac:dyDescent="0.2"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</row>
    <row r="1196" spans="17:61" x14ac:dyDescent="0.2"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</row>
    <row r="1197" spans="17:61" x14ac:dyDescent="0.2"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</row>
    <row r="1198" spans="17:61" x14ac:dyDescent="0.2"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</row>
    <row r="1199" spans="17:61" x14ac:dyDescent="0.2"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</row>
    <row r="1200" spans="17:61" x14ac:dyDescent="0.2"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</row>
    <row r="1201" spans="17:61" x14ac:dyDescent="0.2"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</row>
    <row r="1202" spans="17:61" x14ac:dyDescent="0.2"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</row>
    <row r="1203" spans="17:61" x14ac:dyDescent="0.2"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</row>
    <row r="1204" spans="17:61" x14ac:dyDescent="0.2"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</row>
    <row r="1205" spans="17:61" x14ac:dyDescent="0.2"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</row>
    <row r="1206" spans="17:61" x14ac:dyDescent="0.2"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</row>
    <row r="1207" spans="17:61" x14ac:dyDescent="0.2"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</row>
    <row r="1208" spans="17:61" x14ac:dyDescent="0.2"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</row>
    <row r="1209" spans="17:61" x14ac:dyDescent="0.2"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</row>
    <row r="1210" spans="17:61" x14ac:dyDescent="0.2"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</row>
    <row r="1211" spans="17:61" x14ac:dyDescent="0.2"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</row>
    <row r="1212" spans="17:61" x14ac:dyDescent="0.2"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</row>
    <row r="1213" spans="17:61" x14ac:dyDescent="0.2"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</row>
    <row r="1214" spans="17:61" x14ac:dyDescent="0.2"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</row>
    <row r="1215" spans="17:61" x14ac:dyDescent="0.2"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</row>
    <row r="1216" spans="17:61" x14ac:dyDescent="0.2"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</row>
    <row r="1217" spans="17:61" x14ac:dyDescent="0.2"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</row>
    <row r="1218" spans="17:61" x14ac:dyDescent="0.2"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</row>
    <row r="1219" spans="17:61" x14ac:dyDescent="0.2"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</row>
    <row r="1220" spans="17:61" x14ac:dyDescent="0.2"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</row>
    <row r="1221" spans="17:61" x14ac:dyDescent="0.2"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</row>
    <row r="1222" spans="17:61" x14ac:dyDescent="0.2"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</row>
    <row r="1223" spans="17:61" x14ac:dyDescent="0.2"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</row>
    <row r="1224" spans="17:61" x14ac:dyDescent="0.2"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</row>
    <row r="1225" spans="17:61" x14ac:dyDescent="0.2"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</row>
    <row r="1226" spans="17:61" x14ac:dyDescent="0.2"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</row>
    <row r="1227" spans="17:61" x14ac:dyDescent="0.2"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</row>
    <row r="1228" spans="17:61" x14ac:dyDescent="0.2"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</row>
    <row r="1229" spans="17:61" x14ac:dyDescent="0.2"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</row>
    <row r="1230" spans="17:61" x14ac:dyDescent="0.2"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</row>
    <row r="1231" spans="17:61" x14ac:dyDescent="0.2"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</row>
    <row r="1232" spans="17:61" x14ac:dyDescent="0.2"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</row>
    <row r="1233" spans="17:61" x14ac:dyDescent="0.2"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</row>
    <row r="1234" spans="17:61" x14ac:dyDescent="0.2"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</row>
    <row r="1235" spans="17:61" x14ac:dyDescent="0.2"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</row>
    <row r="1236" spans="17:61" x14ac:dyDescent="0.2"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</row>
    <row r="1237" spans="17:61" x14ac:dyDescent="0.2"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</row>
    <row r="1238" spans="17:61" x14ac:dyDescent="0.2"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</row>
    <row r="1239" spans="17:61" x14ac:dyDescent="0.2"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</row>
    <row r="1240" spans="17:61" x14ac:dyDescent="0.2"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</row>
    <row r="1241" spans="17:61" x14ac:dyDescent="0.2"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</row>
    <row r="1242" spans="17:61" x14ac:dyDescent="0.2"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</row>
    <row r="1243" spans="17:61" x14ac:dyDescent="0.2"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</row>
    <row r="1244" spans="17:61" x14ac:dyDescent="0.2"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</row>
    <row r="1245" spans="17:61" x14ac:dyDescent="0.2"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</row>
    <row r="1246" spans="17:61" x14ac:dyDescent="0.2"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</row>
    <row r="1247" spans="17:61" x14ac:dyDescent="0.2"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</row>
    <row r="1248" spans="17:61" x14ac:dyDescent="0.2"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</row>
    <row r="1249" spans="17:61" x14ac:dyDescent="0.2"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</row>
    <row r="1250" spans="17:61" x14ac:dyDescent="0.2"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</row>
    <row r="1251" spans="17:61" x14ac:dyDescent="0.2"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</row>
    <row r="1252" spans="17:61" x14ac:dyDescent="0.2"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</row>
    <row r="1253" spans="17:61" x14ac:dyDescent="0.2"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</row>
    <row r="1254" spans="17:61" x14ac:dyDescent="0.2"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</row>
    <row r="1255" spans="17:61" x14ac:dyDescent="0.2"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</row>
    <row r="1256" spans="17:61" x14ac:dyDescent="0.2"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</row>
    <row r="1257" spans="17:61" x14ac:dyDescent="0.2"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</row>
    <row r="1258" spans="17:61" x14ac:dyDescent="0.2"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</row>
    <row r="1259" spans="17:61" x14ac:dyDescent="0.2"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</row>
    <row r="1260" spans="17:61" x14ac:dyDescent="0.2"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</row>
    <row r="1261" spans="17:61" x14ac:dyDescent="0.2"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</row>
    <row r="1262" spans="17:61" x14ac:dyDescent="0.2"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</row>
    <row r="1263" spans="17:61" x14ac:dyDescent="0.2"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</row>
    <row r="1264" spans="17:61" x14ac:dyDescent="0.2"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</row>
    <row r="1265" spans="17:61" x14ac:dyDescent="0.2"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</row>
    <row r="1266" spans="17:61" x14ac:dyDescent="0.2"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</row>
    <row r="1267" spans="17:61" x14ac:dyDescent="0.2"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</row>
    <row r="1268" spans="17:61" x14ac:dyDescent="0.2"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</row>
    <row r="1269" spans="17:61" x14ac:dyDescent="0.2"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</row>
    <row r="1270" spans="17:61" x14ac:dyDescent="0.2"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</row>
    <row r="1271" spans="17:61" x14ac:dyDescent="0.2"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</row>
    <row r="1272" spans="17:61" x14ac:dyDescent="0.2"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</row>
    <row r="1273" spans="17:61" x14ac:dyDescent="0.2"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</row>
    <row r="1274" spans="17:61" x14ac:dyDescent="0.2"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</row>
    <row r="1275" spans="17:61" x14ac:dyDescent="0.2"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</row>
    <row r="1276" spans="17:61" x14ac:dyDescent="0.2"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</row>
    <row r="1277" spans="17:61" x14ac:dyDescent="0.2"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</row>
    <row r="1278" spans="17:61" x14ac:dyDescent="0.2"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</row>
    <row r="1279" spans="17:61" x14ac:dyDescent="0.2"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</row>
    <row r="1280" spans="17:61" x14ac:dyDescent="0.2"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</row>
    <row r="1281" spans="17:61" x14ac:dyDescent="0.2"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</row>
    <row r="1282" spans="17:61" x14ac:dyDescent="0.2"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</row>
    <row r="1283" spans="17:61" x14ac:dyDescent="0.2"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</row>
    <row r="1284" spans="17:61" x14ac:dyDescent="0.2"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</row>
    <row r="1285" spans="17:61" x14ac:dyDescent="0.2"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</row>
    <row r="1286" spans="17:61" x14ac:dyDescent="0.2"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</row>
    <row r="1287" spans="17:61" x14ac:dyDescent="0.2"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</row>
    <row r="1288" spans="17:61" x14ac:dyDescent="0.2"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</row>
    <row r="1289" spans="17:61" x14ac:dyDescent="0.2"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</row>
    <row r="1290" spans="17:61" x14ac:dyDescent="0.2"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</row>
    <row r="1291" spans="17:61" x14ac:dyDescent="0.2"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</row>
    <row r="1292" spans="17:61" x14ac:dyDescent="0.2"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</row>
    <row r="1293" spans="17:61" x14ac:dyDescent="0.2"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</row>
    <row r="1294" spans="17:61" x14ac:dyDescent="0.2"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</row>
    <row r="1295" spans="17:61" x14ac:dyDescent="0.2"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</row>
    <row r="1296" spans="17:61" x14ac:dyDescent="0.2"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</row>
    <row r="1297" spans="17:61" x14ac:dyDescent="0.2"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</row>
    <row r="1298" spans="17:61" x14ac:dyDescent="0.2"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</row>
    <row r="1299" spans="17:61" x14ac:dyDescent="0.2"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</row>
    <row r="1300" spans="17:61" x14ac:dyDescent="0.2"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</row>
    <row r="1301" spans="17:61" x14ac:dyDescent="0.2"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</row>
    <row r="1302" spans="17:61" x14ac:dyDescent="0.2"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</row>
    <row r="1303" spans="17:61" x14ac:dyDescent="0.2"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</row>
    <row r="1304" spans="17:61" x14ac:dyDescent="0.2"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</row>
    <row r="1305" spans="17:61" x14ac:dyDescent="0.2"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</row>
    <row r="1306" spans="17:61" x14ac:dyDescent="0.2"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</row>
    <row r="1307" spans="17:61" x14ac:dyDescent="0.2"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</row>
    <row r="1308" spans="17:61" x14ac:dyDescent="0.2"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</row>
    <row r="1309" spans="17:61" x14ac:dyDescent="0.2"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</row>
    <row r="1310" spans="17:61" x14ac:dyDescent="0.2"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</row>
    <row r="1311" spans="17:61" x14ac:dyDescent="0.2"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</row>
    <row r="1312" spans="17:61" x14ac:dyDescent="0.2"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</row>
    <row r="1313" spans="17:61" x14ac:dyDescent="0.2"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</row>
    <row r="1314" spans="17:61" x14ac:dyDescent="0.2"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</row>
    <row r="1315" spans="17:61" x14ac:dyDescent="0.2"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</row>
    <row r="1316" spans="17:61" x14ac:dyDescent="0.2"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</row>
    <row r="1317" spans="17:61" x14ac:dyDescent="0.2"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</row>
    <row r="1318" spans="17:61" x14ac:dyDescent="0.2"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</row>
    <row r="1319" spans="17:61" x14ac:dyDescent="0.2"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</row>
    <row r="1320" spans="17:61" x14ac:dyDescent="0.2"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</row>
    <row r="1321" spans="17:61" x14ac:dyDescent="0.2"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</row>
    <row r="1322" spans="17:61" x14ac:dyDescent="0.2"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</row>
    <row r="1323" spans="17:61" x14ac:dyDescent="0.2"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</row>
    <row r="1324" spans="17:61" x14ac:dyDescent="0.2"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</row>
    <row r="1325" spans="17:61" x14ac:dyDescent="0.2"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</row>
    <row r="1326" spans="17:61" x14ac:dyDescent="0.2"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</row>
    <row r="1327" spans="17:61" x14ac:dyDescent="0.2"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</row>
    <row r="1328" spans="17:61" x14ac:dyDescent="0.2"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</row>
    <row r="1329" spans="17:61" x14ac:dyDescent="0.2"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</row>
    <row r="1330" spans="17:61" x14ac:dyDescent="0.2"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</row>
    <row r="1331" spans="17:61" x14ac:dyDescent="0.2"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</row>
    <row r="1332" spans="17:61" x14ac:dyDescent="0.2"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</row>
    <row r="1333" spans="17:61" x14ac:dyDescent="0.2"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</row>
    <row r="1334" spans="17:61" x14ac:dyDescent="0.2"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</row>
    <row r="1335" spans="17:61" x14ac:dyDescent="0.2"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</row>
    <row r="1336" spans="17:61" x14ac:dyDescent="0.2"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</row>
    <row r="1337" spans="17:61" x14ac:dyDescent="0.2"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</row>
    <row r="1338" spans="17:61" x14ac:dyDescent="0.2"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</row>
    <row r="1339" spans="17:61" x14ac:dyDescent="0.2"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</row>
    <row r="1340" spans="17:61" x14ac:dyDescent="0.2"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</row>
    <row r="1341" spans="17:61" x14ac:dyDescent="0.2"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</row>
    <row r="1342" spans="17:61" x14ac:dyDescent="0.2"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</row>
    <row r="1343" spans="17:61" x14ac:dyDescent="0.2"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</row>
    <row r="1344" spans="17:61" x14ac:dyDescent="0.2"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</row>
    <row r="1345" spans="17:61" x14ac:dyDescent="0.2"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</row>
    <row r="1346" spans="17:61" x14ac:dyDescent="0.2"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</row>
    <row r="1347" spans="17:61" x14ac:dyDescent="0.2"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</row>
    <row r="1348" spans="17:61" x14ac:dyDescent="0.2"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</row>
    <row r="1349" spans="17:61" x14ac:dyDescent="0.2"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</row>
    <row r="1350" spans="17:61" x14ac:dyDescent="0.2"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</row>
    <row r="1351" spans="17:61" x14ac:dyDescent="0.2"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</row>
    <row r="1352" spans="17:61" x14ac:dyDescent="0.2"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</row>
    <row r="1353" spans="17:61" x14ac:dyDescent="0.2"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</row>
    <row r="1354" spans="17:61" x14ac:dyDescent="0.2"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</row>
    <row r="1355" spans="17:61" x14ac:dyDescent="0.2"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</row>
    <row r="1356" spans="17:61" x14ac:dyDescent="0.2"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</row>
    <row r="1357" spans="17:61" x14ac:dyDescent="0.2"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</row>
    <row r="1358" spans="17:61" x14ac:dyDescent="0.2"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</row>
    <row r="1359" spans="17:61" x14ac:dyDescent="0.2"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</row>
    <row r="1360" spans="17:61" x14ac:dyDescent="0.2"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</row>
    <row r="1361" spans="17:61" x14ac:dyDescent="0.2"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</row>
    <row r="1362" spans="17:61" x14ac:dyDescent="0.2"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</row>
    <row r="1363" spans="17:61" x14ac:dyDescent="0.2"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</row>
    <row r="1364" spans="17:61" x14ac:dyDescent="0.2"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</row>
    <row r="1365" spans="17:61" x14ac:dyDescent="0.2"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</row>
    <row r="1366" spans="17:61" x14ac:dyDescent="0.2"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</row>
    <row r="1367" spans="17:61" x14ac:dyDescent="0.2"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</row>
    <row r="1368" spans="17:61" x14ac:dyDescent="0.2"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</row>
    <row r="1369" spans="17:61" x14ac:dyDescent="0.2"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</row>
    <row r="1370" spans="17:61" x14ac:dyDescent="0.2"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</row>
    <row r="1371" spans="17:61" x14ac:dyDescent="0.2"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</row>
    <row r="1372" spans="17:61" x14ac:dyDescent="0.2"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</row>
    <row r="1373" spans="17:61" x14ac:dyDescent="0.2"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</row>
    <row r="1374" spans="17:61" x14ac:dyDescent="0.2"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</row>
    <row r="1375" spans="17:61" x14ac:dyDescent="0.2"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</row>
    <row r="1376" spans="17:61" x14ac:dyDescent="0.2"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</row>
    <row r="1377" spans="17:61" x14ac:dyDescent="0.2"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</row>
    <row r="1378" spans="17:61" x14ac:dyDescent="0.2"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</row>
    <row r="1379" spans="17:61" x14ac:dyDescent="0.2"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</row>
    <row r="1380" spans="17:61" x14ac:dyDescent="0.2"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</row>
    <row r="1381" spans="17:61" x14ac:dyDescent="0.2"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</row>
    <row r="1382" spans="17:61" x14ac:dyDescent="0.2"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</row>
    <row r="1383" spans="17:61" x14ac:dyDescent="0.2"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</row>
    <row r="1384" spans="17:61" x14ac:dyDescent="0.2"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</row>
    <row r="1385" spans="17:61" x14ac:dyDescent="0.2"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</row>
    <row r="1386" spans="17:61" x14ac:dyDescent="0.2"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</row>
    <row r="1387" spans="17:61" x14ac:dyDescent="0.2"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</row>
    <row r="1388" spans="17:61" x14ac:dyDescent="0.2"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</row>
    <row r="1389" spans="17:61" x14ac:dyDescent="0.2"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</row>
    <row r="1390" spans="17:61" x14ac:dyDescent="0.2"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</row>
    <row r="1391" spans="17:61" x14ac:dyDescent="0.2"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</row>
    <row r="1392" spans="17:61" x14ac:dyDescent="0.2"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</row>
    <row r="1393" spans="17:61" x14ac:dyDescent="0.2"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</row>
    <row r="1394" spans="17:61" x14ac:dyDescent="0.2"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</row>
    <row r="1395" spans="17:61" x14ac:dyDescent="0.2"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</row>
    <row r="1396" spans="17:61" x14ac:dyDescent="0.2"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</row>
    <row r="1397" spans="17:61" x14ac:dyDescent="0.2"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</row>
    <row r="1398" spans="17:61" x14ac:dyDescent="0.2"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</row>
    <row r="1399" spans="17:61" x14ac:dyDescent="0.2"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</row>
    <row r="1400" spans="17:61" x14ac:dyDescent="0.2"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</row>
    <row r="1401" spans="17:61" x14ac:dyDescent="0.2"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</row>
    <row r="1402" spans="17:61" x14ac:dyDescent="0.2"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</row>
    <row r="1403" spans="17:61" x14ac:dyDescent="0.2"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</row>
    <row r="1404" spans="17:61" x14ac:dyDescent="0.2"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</row>
    <row r="1405" spans="17:61" x14ac:dyDescent="0.2"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</row>
    <row r="1406" spans="17:61" x14ac:dyDescent="0.2"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</row>
    <row r="1407" spans="17:61" x14ac:dyDescent="0.2"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</row>
    <row r="1408" spans="17:61" x14ac:dyDescent="0.2"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</row>
    <row r="1409" spans="17:61" x14ac:dyDescent="0.2"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</row>
    <row r="1410" spans="17:61" x14ac:dyDescent="0.2"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</row>
    <row r="1411" spans="17:61" x14ac:dyDescent="0.2"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</row>
    <row r="1412" spans="17:61" x14ac:dyDescent="0.2"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</row>
    <row r="1413" spans="17:61" x14ac:dyDescent="0.2"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</row>
    <row r="1414" spans="17:61" x14ac:dyDescent="0.2"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</row>
    <row r="1415" spans="17:61" x14ac:dyDescent="0.2"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</row>
    <row r="1416" spans="17:61" x14ac:dyDescent="0.2"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</row>
    <row r="1417" spans="17:61" x14ac:dyDescent="0.2"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</row>
    <row r="1418" spans="17:61" x14ac:dyDescent="0.2"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</row>
    <row r="1419" spans="17:61" x14ac:dyDescent="0.2"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</row>
    <row r="1420" spans="17:61" x14ac:dyDescent="0.2"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</row>
    <row r="1421" spans="17:61" x14ac:dyDescent="0.2"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</row>
    <row r="1422" spans="17:61" x14ac:dyDescent="0.2"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</row>
    <row r="1423" spans="17:61" x14ac:dyDescent="0.2"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</row>
    <row r="1424" spans="17:61" x14ac:dyDescent="0.2"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</row>
    <row r="1425" spans="17:61" x14ac:dyDescent="0.2"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</row>
    <row r="1426" spans="17:61" x14ac:dyDescent="0.2"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</row>
    <row r="1427" spans="17:61" x14ac:dyDescent="0.2"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</row>
    <row r="1428" spans="17:61" x14ac:dyDescent="0.2"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</row>
    <row r="1429" spans="17:61" x14ac:dyDescent="0.2"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</row>
    <row r="1430" spans="17:61" x14ac:dyDescent="0.2"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</row>
    <row r="1431" spans="17:61" x14ac:dyDescent="0.2"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</row>
    <row r="1432" spans="17:61" x14ac:dyDescent="0.2"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</row>
    <row r="1433" spans="17:61" x14ac:dyDescent="0.2"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</row>
    <row r="1434" spans="17:61" x14ac:dyDescent="0.2"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</row>
    <row r="1435" spans="17:61" x14ac:dyDescent="0.2"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</row>
    <row r="1436" spans="17:61" x14ac:dyDescent="0.2"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</row>
    <row r="1437" spans="17:61" x14ac:dyDescent="0.2"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</row>
    <row r="1438" spans="17:61" x14ac:dyDescent="0.2"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</row>
    <row r="1439" spans="17:61" x14ac:dyDescent="0.2"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</row>
    <row r="1440" spans="17:61" x14ac:dyDescent="0.2"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</row>
    <row r="1441" spans="17:61" x14ac:dyDescent="0.2"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</row>
    <row r="1442" spans="17:61" x14ac:dyDescent="0.2"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</row>
    <row r="1443" spans="17:61" x14ac:dyDescent="0.2"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</row>
    <row r="1444" spans="17:61" x14ac:dyDescent="0.2"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</row>
    <row r="1445" spans="17:61" x14ac:dyDescent="0.2"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</row>
    <row r="1446" spans="17:61" x14ac:dyDescent="0.2"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</row>
    <row r="1447" spans="17:61" x14ac:dyDescent="0.2"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</row>
    <row r="1448" spans="17:61" x14ac:dyDescent="0.2"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</row>
    <row r="1449" spans="17:61" x14ac:dyDescent="0.2"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</row>
    <row r="1450" spans="17:61" x14ac:dyDescent="0.2"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</row>
    <row r="1451" spans="17:61" x14ac:dyDescent="0.2"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</row>
    <row r="1452" spans="17:61" x14ac:dyDescent="0.2"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</row>
    <row r="1453" spans="17:61" x14ac:dyDescent="0.2"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</row>
    <row r="1454" spans="17:61" x14ac:dyDescent="0.2"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</row>
    <row r="1455" spans="17:61" x14ac:dyDescent="0.2"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</row>
    <row r="1456" spans="17:61" x14ac:dyDescent="0.2"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</row>
    <row r="1457" spans="17:61" x14ac:dyDescent="0.2"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</row>
    <row r="1458" spans="17:61" x14ac:dyDescent="0.2"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</row>
    <row r="1459" spans="17:61" x14ac:dyDescent="0.2"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</row>
    <row r="1460" spans="17:61" x14ac:dyDescent="0.2"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</row>
    <row r="1461" spans="17:61" x14ac:dyDescent="0.2"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</row>
    <row r="1462" spans="17:61" x14ac:dyDescent="0.2"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</row>
    <row r="1463" spans="17:61" x14ac:dyDescent="0.2"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</row>
    <row r="1464" spans="17:61" x14ac:dyDescent="0.2"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</row>
    <row r="1465" spans="17:61" x14ac:dyDescent="0.2"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</row>
    <row r="1466" spans="17:61" x14ac:dyDescent="0.2"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</row>
    <row r="1467" spans="17:61" x14ac:dyDescent="0.2"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</row>
    <row r="1468" spans="17:61" x14ac:dyDescent="0.2"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</row>
    <row r="1469" spans="17:61" x14ac:dyDescent="0.2"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</row>
    <row r="1470" spans="17:61" x14ac:dyDescent="0.2"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</row>
    <row r="1471" spans="17:61" x14ac:dyDescent="0.2"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</row>
    <row r="1472" spans="17:61" x14ac:dyDescent="0.2"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</row>
    <row r="1473" spans="17:61" x14ac:dyDescent="0.2"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</row>
    <row r="1474" spans="17:61" x14ac:dyDescent="0.2"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</row>
    <row r="1475" spans="17:61" x14ac:dyDescent="0.2"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</row>
    <row r="1476" spans="17:61" x14ac:dyDescent="0.2"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</row>
    <row r="1477" spans="17:61" x14ac:dyDescent="0.2"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</row>
    <row r="1478" spans="17:61" x14ac:dyDescent="0.2"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</row>
    <row r="1479" spans="17:61" x14ac:dyDescent="0.2"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</row>
    <row r="1480" spans="17:61" x14ac:dyDescent="0.2"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</row>
    <row r="1481" spans="17:61" x14ac:dyDescent="0.2"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</row>
    <row r="1482" spans="17:61" x14ac:dyDescent="0.2"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</row>
    <row r="1483" spans="17:61" x14ac:dyDescent="0.2"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</row>
  </sheetData>
  <sheetProtection password="CA4B" sheet="1" formatCells="0" formatColumns="0" formatRows="0" insertColumns="0" insertRows="0" insertHyperlinks="0" deleteColumns="0" deleteRows="0" sort="0" autoFilter="0" pivotTables="0"/>
  <mergeCells count="20">
    <mergeCell ref="C9:D9"/>
    <mergeCell ref="E9:F9"/>
    <mergeCell ref="G9:H9"/>
    <mergeCell ref="I9:J9"/>
    <mergeCell ref="K9:L9"/>
    <mergeCell ref="C13:D13"/>
    <mergeCell ref="E13:F13"/>
    <mergeCell ref="G13:H13"/>
    <mergeCell ref="I13:J13"/>
    <mergeCell ref="K13:L13"/>
    <mergeCell ref="B1:M4"/>
    <mergeCell ref="B5:C5"/>
    <mergeCell ref="D5:E5"/>
    <mergeCell ref="F5:I5"/>
    <mergeCell ref="J5:K5"/>
    <mergeCell ref="F6:G6"/>
    <mergeCell ref="H6:I6"/>
    <mergeCell ref="J6:K7"/>
    <mergeCell ref="F7:G7"/>
    <mergeCell ref="H7:I7"/>
  </mergeCells>
  <pageMargins left="0.7" right="0.7" top="0.75" bottom="0.75" header="0.3" footer="0.3"/>
  <pageSetup paperSize="9" orientation="portrait" horizontalDpi="90" verticalDpi="90" r:id="rId1"/>
  <ignoredErrors>
    <ignoredError sqref="D11 F11 H11 J11" formula="1"/>
    <ignoredError sqref="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</vt:lpstr>
    </vt:vector>
  </TitlesOfParts>
  <Company>Groupama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COUDRET Christophe</dc:creator>
  <cp:lastModifiedBy>COUDRET Christophe</cp:lastModifiedBy>
  <dcterms:created xsi:type="dcterms:W3CDTF">2021-12-28T10:11:20Z</dcterms:created>
  <dcterms:modified xsi:type="dcterms:W3CDTF">2021-12-28T10:15:28Z</dcterms:modified>
</cp:coreProperties>
</file>