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1315" windowHeight="10050"/>
  </bookViews>
  <sheets>
    <sheet name="Trades 2020" sheetId="4" r:id="rId1"/>
  </sheets>
  <calcPr calcId="145621"/>
</workbook>
</file>

<file path=xl/calcChain.xml><?xml version="1.0" encoding="utf-8"?>
<calcChain xmlns="http://schemas.openxmlformats.org/spreadsheetml/2006/main">
  <c r="M15" i="4" l="1"/>
  <c r="J15" i="4"/>
  <c r="L11" i="4"/>
  <c r="K11" i="4"/>
  <c r="J11" i="4"/>
  <c r="I11" i="4"/>
  <c r="H11" i="4"/>
  <c r="G11" i="4"/>
  <c r="F11" i="4"/>
  <c r="E11" i="4"/>
  <c r="D11" i="4"/>
  <c r="C11" i="4"/>
  <c r="C7" i="4" s="1"/>
  <c r="D7" i="4"/>
  <c r="E7" i="4" l="1"/>
  <c r="H7" i="4" s="1"/>
  <c r="F7" i="4" l="1"/>
  <c r="J6" i="4"/>
</calcChain>
</file>

<file path=xl/sharedStrings.xml><?xml version="1.0" encoding="utf-8"?>
<sst xmlns="http://schemas.openxmlformats.org/spreadsheetml/2006/main" count="45" uniqueCount="21">
  <si>
    <t>Global</t>
  </si>
  <si>
    <t>Scoring ( pts )</t>
  </si>
  <si>
    <t>Gains nets ( € ) 
base 2 minis contrats</t>
  </si>
  <si>
    <t>Performance  an</t>
  </si>
  <si>
    <t xml:space="preserve">Année </t>
  </si>
  <si>
    <t xml:space="preserve">Nbre </t>
  </si>
  <si>
    <t>Brut</t>
  </si>
  <si>
    <t>Net</t>
  </si>
  <si>
    <t>Mensuel net</t>
  </si>
  <si>
    <t>Annuel</t>
  </si>
  <si>
    <t>Scalp Trading</t>
  </si>
  <si>
    <t>Day Trading</t>
  </si>
  <si>
    <t xml:space="preserve">Swing Trading </t>
  </si>
  <si>
    <t xml:space="preserve">LT Trading </t>
  </si>
  <si>
    <t xml:space="preserve">CFD Trading </t>
  </si>
  <si>
    <t>Nbre</t>
  </si>
  <si>
    <t>Pts</t>
  </si>
  <si>
    <t>pts</t>
  </si>
  <si>
    <t>totaux</t>
  </si>
  <si>
    <t xml:space="preserve">  Détails des trades 2020</t>
  </si>
  <si>
    <t>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</si>
</sst>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\ &quot;€&quot;"/>
    <numFmt numFmtId="165" formatCode="d/m/yy;@"/>
    <numFmt numFmtId="166" formatCode="0_ ;[Red]\-0\ 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2"/>
      <name val="Arial"/>
      <family val="2"/>
    </font>
    <font>
      <b/>
      <sz val="10"/>
      <name val="Arial"/>
      <family val="2"/>
    </font>
    <font>
      <b/>
      <sz val="20"/>
      <color rgb="FF7030A0"/>
      <name val="Calibri"/>
      <family val="2"/>
      <scheme val="minor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color indexed="12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9">
    <xf numFmtId="0" fontId="0" fillId="0" borderId="0" xfId="0"/>
    <xf numFmtId="14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0" fillId="0" borderId="2" xfId="0" applyBorder="1" applyAlignment="1">
      <alignment wrapText="1"/>
    </xf>
    <xf numFmtId="0" fontId="1" fillId="3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3" borderId="0" xfId="0" applyFill="1"/>
    <xf numFmtId="0" fontId="2" fillId="3" borderId="0" xfId="0" applyFont="1" applyFill="1"/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0" fontId="5" fillId="3" borderId="5" xfId="0" applyNumberFormat="1" applyFont="1" applyFill="1" applyBorder="1" applyAlignment="1">
      <alignment horizontal="center" vertical="center"/>
    </xf>
    <xf numFmtId="10" fontId="5" fillId="0" borderId="6" xfId="0" applyNumberFormat="1" applyFont="1" applyBorder="1" applyAlignment="1">
      <alignment horizontal="center" vertical="center"/>
    </xf>
    <xf numFmtId="0" fontId="0" fillId="3" borderId="3" xfId="0" applyFill="1" applyBorder="1" applyAlignment="1">
      <alignment horizontal="center"/>
    </xf>
    <xf numFmtId="1" fontId="0" fillId="3" borderId="3" xfId="0" applyNumberFormat="1" applyFill="1" applyBorder="1"/>
    <xf numFmtId="0" fontId="0" fillId="3" borderId="3" xfId="0" applyFill="1" applyBorder="1"/>
    <xf numFmtId="164" fontId="0" fillId="3" borderId="1" xfId="0" applyNumberFormat="1" applyFill="1" applyBorder="1" applyAlignment="1">
      <alignment horizontal="center" vertical="center" wrapText="1"/>
    </xf>
    <xf numFmtId="10" fontId="5" fillId="0" borderId="7" xfId="0" applyNumberFormat="1" applyFont="1" applyBorder="1" applyAlignment="1">
      <alignment horizontal="center" vertical="center"/>
    </xf>
    <xf numFmtId="10" fontId="5" fillId="0" borderId="8" xfId="0" applyNumberFormat="1" applyFont="1" applyBorder="1" applyAlignment="1">
      <alignment horizontal="center" vertical="center"/>
    </xf>
    <xf numFmtId="1" fontId="2" fillId="3" borderId="0" xfId="0" applyNumberFormat="1" applyFont="1" applyFill="1"/>
    <xf numFmtId="0" fontId="4" fillId="4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1" fontId="0" fillId="3" borderId="9" xfId="0" applyNumberFormat="1" applyFill="1" applyBorder="1"/>
    <xf numFmtId="14" fontId="2" fillId="3" borderId="0" xfId="0" applyNumberFormat="1" applyFont="1" applyFill="1"/>
    <xf numFmtId="0" fontId="8" fillId="3" borderId="0" xfId="0" applyFont="1" applyFill="1"/>
    <xf numFmtId="14" fontId="4" fillId="3" borderId="8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49" fontId="9" fillId="0" borderId="9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165" fontId="0" fillId="0" borderId="3" xfId="0" applyNumberFormat="1" applyFont="1" applyBorder="1" applyAlignment="1">
      <alignment horizontal="center" vertical="center"/>
    </xf>
    <xf numFmtId="166" fontId="8" fillId="0" borderId="3" xfId="0" applyNumberFormat="1" applyFont="1" applyBorder="1" applyAlignment="1">
      <alignment horizontal="center" vertical="center"/>
    </xf>
    <xf numFmtId="166" fontId="4" fillId="0" borderId="3" xfId="0" applyNumberFormat="1" applyFont="1" applyBorder="1" applyAlignment="1">
      <alignment horizontal="center" vertical="center"/>
    </xf>
    <xf numFmtId="166" fontId="10" fillId="0" borderId="3" xfId="0" applyNumberFormat="1" applyFont="1" applyBorder="1" applyAlignment="1">
      <alignment horizontal="center" vertical="center"/>
    </xf>
    <xf numFmtId="0" fontId="0" fillId="9" borderId="0" xfId="0" applyFill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8"/>
  <sheetViews>
    <sheetView tabSelected="1" workbookViewId="0">
      <selection activeCell="B1" sqref="B1:M4"/>
    </sheetView>
  </sheetViews>
  <sheetFormatPr baseColWidth="10" defaultRowHeight="15" x14ac:dyDescent="0.25"/>
  <cols>
    <col min="1" max="1" width="6.140625" customWidth="1"/>
    <col min="14" max="14" width="8.28515625" style="58" customWidth="1"/>
  </cols>
  <sheetData>
    <row r="1" spans="1:13" x14ac:dyDescent="0.25">
      <c r="A1" s="58"/>
      <c r="B1" s="1" t="s">
        <v>19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58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9" customHeight="1" x14ac:dyDescent="0.25">
      <c r="A3" s="58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idden="1" x14ac:dyDescent="0.25">
      <c r="A4" s="58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27" customHeight="1" x14ac:dyDescent="0.25">
      <c r="A5" s="58"/>
      <c r="B5" s="3" t="s">
        <v>0</v>
      </c>
      <c r="C5" s="4"/>
      <c r="D5" s="5" t="s">
        <v>1</v>
      </c>
      <c r="E5" s="5"/>
      <c r="F5" s="6" t="s">
        <v>2</v>
      </c>
      <c r="G5" s="7"/>
      <c r="H5" s="8"/>
      <c r="I5" s="9"/>
      <c r="J5" s="10" t="s">
        <v>3</v>
      </c>
      <c r="K5" s="11"/>
      <c r="L5" s="12"/>
      <c r="M5" s="13"/>
    </row>
    <row r="6" spans="1:13" x14ac:dyDescent="0.25">
      <c r="A6" s="58"/>
      <c r="B6" s="14" t="s">
        <v>4</v>
      </c>
      <c r="C6" s="14" t="s">
        <v>5</v>
      </c>
      <c r="D6" s="15" t="s">
        <v>6</v>
      </c>
      <c r="E6" s="15" t="s">
        <v>7</v>
      </c>
      <c r="F6" s="6" t="s">
        <v>8</v>
      </c>
      <c r="G6" s="16"/>
      <c r="H6" s="6" t="s">
        <v>9</v>
      </c>
      <c r="I6" s="16"/>
      <c r="J6" s="17">
        <f>H7/60000</f>
        <v>1.0133333333333334</v>
      </c>
      <c r="K6" s="18"/>
      <c r="L6" s="12"/>
      <c r="M6" s="13"/>
    </row>
    <row r="7" spans="1:13" x14ac:dyDescent="0.25">
      <c r="A7" s="58"/>
      <c r="B7" s="19">
        <v>2020</v>
      </c>
      <c r="C7" s="20">
        <f>C11+E11+G11+I11+K11</f>
        <v>319</v>
      </c>
      <c r="D7" s="20">
        <f>M218-M15</f>
        <v>31038</v>
      </c>
      <c r="E7" s="21">
        <f>D7-2*C7</f>
        <v>30400</v>
      </c>
      <c r="F7" s="22">
        <f>H7/12</f>
        <v>5066.666666666667</v>
      </c>
      <c r="G7" s="16"/>
      <c r="H7" s="22">
        <f>E7*2</f>
        <v>60800</v>
      </c>
      <c r="I7" s="16"/>
      <c r="J7" s="23"/>
      <c r="K7" s="24"/>
      <c r="L7" s="12"/>
      <c r="M7" s="25"/>
    </row>
    <row r="8" spans="1:13" x14ac:dyDescent="0.25">
      <c r="A8" s="58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3"/>
    </row>
    <row r="9" spans="1:13" x14ac:dyDescent="0.25">
      <c r="A9" s="58"/>
      <c r="B9" s="12"/>
      <c r="C9" s="26" t="s">
        <v>10</v>
      </c>
      <c r="D9" s="27"/>
      <c r="E9" s="28" t="s">
        <v>11</v>
      </c>
      <c r="F9" s="29"/>
      <c r="G9" s="30" t="s">
        <v>12</v>
      </c>
      <c r="H9" s="31"/>
      <c r="I9" s="32" t="s">
        <v>13</v>
      </c>
      <c r="J9" s="33"/>
      <c r="K9" s="34" t="s">
        <v>14</v>
      </c>
      <c r="L9" s="34"/>
      <c r="M9" s="13"/>
    </row>
    <row r="10" spans="1:13" x14ac:dyDescent="0.25">
      <c r="A10" s="58"/>
      <c r="B10" s="14" t="s">
        <v>4</v>
      </c>
      <c r="C10" s="35" t="s">
        <v>15</v>
      </c>
      <c r="D10" s="35" t="s">
        <v>16</v>
      </c>
      <c r="E10" s="35" t="s">
        <v>15</v>
      </c>
      <c r="F10" s="35" t="s">
        <v>16</v>
      </c>
      <c r="G10" s="35" t="s">
        <v>15</v>
      </c>
      <c r="H10" s="35" t="s">
        <v>16</v>
      </c>
      <c r="I10" s="35" t="s">
        <v>15</v>
      </c>
      <c r="J10" s="35" t="s">
        <v>16</v>
      </c>
      <c r="K10" s="35" t="s">
        <v>15</v>
      </c>
      <c r="L10" s="35" t="s">
        <v>16</v>
      </c>
      <c r="M10" s="13"/>
    </row>
    <row r="11" spans="1:13" x14ac:dyDescent="0.25">
      <c r="A11" s="58"/>
      <c r="B11" s="36">
        <v>2020</v>
      </c>
      <c r="C11" s="37">
        <f>COUNTIF(C16:C218,"&lt;&gt;"&amp;"")</f>
        <v>59</v>
      </c>
      <c r="D11" s="37">
        <f>D218-D15</f>
        <v>146</v>
      </c>
      <c r="E11" s="37">
        <f>COUNTIF(E16:E218,"&lt;&gt;"&amp;"")</f>
        <v>52</v>
      </c>
      <c r="F11" s="37">
        <f>F218-F15</f>
        <v>196</v>
      </c>
      <c r="G11" s="37">
        <f>COUNTIF(G16:G218,"&lt;&gt;"&amp;"")</f>
        <v>66</v>
      </c>
      <c r="H11" s="37">
        <f>H218-H15</f>
        <v>6076</v>
      </c>
      <c r="I11" s="37">
        <f>COUNTIF(I16:I218,"&lt;&gt;"&amp;"")</f>
        <v>55</v>
      </c>
      <c r="J11" s="37">
        <f>J218-J15</f>
        <v>11535</v>
      </c>
      <c r="K11" s="37">
        <f>COUNTIF(K16:K218,"&lt;&gt;"&amp;"")</f>
        <v>87</v>
      </c>
      <c r="L11" s="37">
        <f>L218-L15</f>
        <v>13085</v>
      </c>
      <c r="M11" s="13"/>
    </row>
    <row r="12" spans="1:13" x14ac:dyDescent="0.25">
      <c r="A12" s="58"/>
      <c r="B12" s="38"/>
      <c r="C12" s="13"/>
      <c r="D12" s="13"/>
      <c r="E12" s="13"/>
      <c r="F12" s="13"/>
      <c r="G12" s="13"/>
      <c r="H12" s="39"/>
      <c r="I12" s="39"/>
      <c r="J12" s="39"/>
      <c r="K12" s="39"/>
      <c r="L12" s="39"/>
      <c r="M12" s="13"/>
    </row>
    <row r="13" spans="1:13" x14ac:dyDescent="0.25">
      <c r="A13" s="58"/>
      <c r="B13" s="40"/>
      <c r="C13" s="41" t="s">
        <v>10</v>
      </c>
      <c r="D13" s="42"/>
      <c r="E13" s="43" t="s">
        <v>11</v>
      </c>
      <c r="F13" s="44"/>
      <c r="G13" s="45" t="s">
        <v>12</v>
      </c>
      <c r="H13" s="46"/>
      <c r="I13" s="47" t="s">
        <v>13</v>
      </c>
      <c r="J13" s="48"/>
      <c r="K13" s="49" t="s">
        <v>14</v>
      </c>
      <c r="L13" s="50"/>
      <c r="M13" s="51" t="s">
        <v>0</v>
      </c>
    </row>
    <row r="14" spans="1:13" ht="18" x14ac:dyDescent="0.25">
      <c r="A14" s="58"/>
      <c r="B14" s="52" t="s">
        <v>20</v>
      </c>
      <c r="C14" s="53" t="s">
        <v>17</v>
      </c>
      <c r="D14" s="53" t="s">
        <v>18</v>
      </c>
      <c r="E14" s="53" t="s">
        <v>17</v>
      </c>
      <c r="F14" s="53" t="s">
        <v>18</v>
      </c>
      <c r="G14" s="53" t="s">
        <v>17</v>
      </c>
      <c r="H14" s="53" t="s">
        <v>18</v>
      </c>
      <c r="I14" s="53" t="s">
        <v>17</v>
      </c>
      <c r="J14" s="53" t="s">
        <v>18</v>
      </c>
      <c r="K14" s="53" t="s">
        <v>17</v>
      </c>
      <c r="L14" s="53" t="s">
        <v>18</v>
      </c>
      <c r="M14" s="53" t="s">
        <v>18</v>
      </c>
    </row>
    <row r="15" spans="1:13" x14ac:dyDescent="0.25">
      <c r="A15" s="58"/>
      <c r="B15" s="54">
        <v>43832</v>
      </c>
      <c r="C15" s="53"/>
      <c r="D15" s="55">
        <v>6905</v>
      </c>
      <c r="E15" s="56"/>
      <c r="F15" s="55">
        <v>7093</v>
      </c>
      <c r="G15" s="56"/>
      <c r="H15" s="55">
        <v>58512</v>
      </c>
      <c r="I15" s="56"/>
      <c r="J15" s="55">
        <f>J16-188</f>
        <v>77382</v>
      </c>
      <c r="K15" s="53"/>
      <c r="L15" s="55">
        <v>72188</v>
      </c>
      <c r="M15" s="55">
        <f>L15+J15+H15+F15+D15</f>
        <v>222080</v>
      </c>
    </row>
    <row r="16" spans="1:13" x14ac:dyDescent="0.25">
      <c r="A16" s="58"/>
      <c r="B16" s="54">
        <v>43832</v>
      </c>
      <c r="C16" s="53"/>
      <c r="D16" s="55">
        <v>6905</v>
      </c>
      <c r="E16" s="56"/>
      <c r="F16" s="55">
        <v>7093</v>
      </c>
      <c r="G16" s="56"/>
      <c r="H16" s="55">
        <v>58512</v>
      </c>
      <c r="I16" s="56">
        <v>188</v>
      </c>
      <c r="J16" s="55">
        <v>77570</v>
      </c>
      <c r="K16" s="53"/>
      <c r="L16" s="55">
        <v>72188</v>
      </c>
      <c r="M16" s="55">
        <v>222268</v>
      </c>
    </row>
    <row r="17" spans="1:13" x14ac:dyDescent="0.25">
      <c r="A17" s="58"/>
      <c r="B17" s="54">
        <v>43833</v>
      </c>
      <c r="C17" s="56"/>
      <c r="D17" s="55">
        <v>6905</v>
      </c>
      <c r="E17" s="56"/>
      <c r="F17" s="55">
        <v>7093</v>
      </c>
      <c r="G17" s="56"/>
      <c r="H17" s="55">
        <v>58512</v>
      </c>
      <c r="I17" s="56"/>
      <c r="J17" s="55">
        <v>77570</v>
      </c>
      <c r="K17" s="57">
        <v>108</v>
      </c>
      <c r="L17" s="55">
        <v>72296</v>
      </c>
      <c r="M17" s="55">
        <v>222376</v>
      </c>
    </row>
    <row r="18" spans="1:13" x14ac:dyDescent="0.25">
      <c r="A18" s="58"/>
      <c r="B18" s="54">
        <v>43836</v>
      </c>
      <c r="C18" s="56"/>
      <c r="D18" s="55">
        <v>6905</v>
      </c>
      <c r="E18" s="56"/>
      <c r="F18" s="55">
        <v>7093</v>
      </c>
      <c r="G18" s="56"/>
      <c r="H18" s="55">
        <v>58512</v>
      </c>
      <c r="I18" s="56">
        <v>160</v>
      </c>
      <c r="J18" s="55">
        <v>77730</v>
      </c>
      <c r="K18" s="57"/>
      <c r="L18" s="55">
        <v>72296</v>
      </c>
      <c r="M18" s="55">
        <v>222536</v>
      </c>
    </row>
    <row r="19" spans="1:13" x14ac:dyDescent="0.25">
      <c r="A19" s="58"/>
      <c r="B19" s="54">
        <v>43837</v>
      </c>
      <c r="C19" s="56"/>
      <c r="D19" s="55">
        <v>6905</v>
      </c>
      <c r="E19" s="56"/>
      <c r="F19" s="55">
        <v>7093</v>
      </c>
      <c r="G19" s="56"/>
      <c r="H19" s="55">
        <v>58512</v>
      </c>
      <c r="I19" s="56"/>
      <c r="J19" s="55">
        <v>77730</v>
      </c>
      <c r="K19" s="57">
        <v>48</v>
      </c>
      <c r="L19" s="55">
        <v>72344</v>
      </c>
      <c r="M19" s="55">
        <v>222584</v>
      </c>
    </row>
    <row r="20" spans="1:13" x14ac:dyDescent="0.25">
      <c r="A20" s="58"/>
      <c r="B20" s="54">
        <v>43838</v>
      </c>
      <c r="C20" s="56">
        <v>21</v>
      </c>
      <c r="D20" s="55">
        <v>6926</v>
      </c>
      <c r="E20" s="56"/>
      <c r="F20" s="55">
        <v>7093</v>
      </c>
      <c r="G20" s="56"/>
      <c r="H20" s="55">
        <v>58512</v>
      </c>
      <c r="I20" s="56"/>
      <c r="J20" s="55">
        <v>77730</v>
      </c>
      <c r="K20" s="57">
        <v>60</v>
      </c>
      <c r="L20" s="55">
        <v>72404</v>
      </c>
      <c r="M20" s="55">
        <v>222665</v>
      </c>
    </row>
    <row r="21" spans="1:13" x14ac:dyDescent="0.25">
      <c r="A21" s="58"/>
      <c r="B21" s="54">
        <v>43839</v>
      </c>
      <c r="C21" s="56">
        <v>11</v>
      </c>
      <c r="D21" s="55">
        <v>6937</v>
      </c>
      <c r="E21" s="56">
        <v>10</v>
      </c>
      <c r="F21" s="55">
        <v>7103</v>
      </c>
      <c r="G21" s="56"/>
      <c r="H21" s="55">
        <v>58512</v>
      </c>
      <c r="I21" s="56">
        <v>330</v>
      </c>
      <c r="J21" s="55">
        <v>78060</v>
      </c>
      <c r="K21" s="57">
        <v>9</v>
      </c>
      <c r="L21" s="55">
        <v>72413</v>
      </c>
      <c r="M21" s="55">
        <v>223025</v>
      </c>
    </row>
    <row r="22" spans="1:13" x14ac:dyDescent="0.25">
      <c r="A22" s="58"/>
      <c r="B22" s="54">
        <v>43839</v>
      </c>
      <c r="C22" s="56"/>
      <c r="D22" s="55">
        <v>6937</v>
      </c>
      <c r="E22" s="56"/>
      <c r="F22" s="55">
        <v>7103</v>
      </c>
      <c r="G22" s="56"/>
      <c r="H22" s="55">
        <v>58512</v>
      </c>
      <c r="I22" s="56"/>
      <c r="J22" s="55">
        <v>78060</v>
      </c>
      <c r="K22" s="57">
        <v>57</v>
      </c>
      <c r="L22" s="55">
        <v>72470</v>
      </c>
      <c r="M22" s="55">
        <v>223082</v>
      </c>
    </row>
    <row r="23" spans="1:13" x14ac:dyDescent="0.25">
      <c r="A23" s="58"/>
      <c r="B23" s="54">
        <v>43840</v>
      </c>
      <c r="C23" s="56"/>
      <c r="D23" s="55">
        <v>6937</v>
      </c>
      <c r="E23" s="56"/>
      <c r="F23" s="55">
        <v>7103</v>
      </c>
      <c r="G23" s="56"/>
      <c r="H23" s="55">
        <v>58512</v>
      </c>
      <c r="I23" s="56"/>
      <c r="J23" s="55">
        <v>78060</v>
      </c>
      <c r="K23" s="57">
        <v>45</v>
      </c>
      <c r="L23" s="55">
        <v>72515</v>
      </c>
      <c r="M23" s="55">
        <v>223127</v>
      </c>
    </row>
    <row r="24" spans="1:13" x14ac:dyDescent="0.25">
      <c r="A24" s="58"/>
      <c r="B24" s="54">
        <v>43843</v>
      </c>
      <c r="C24" s="56">
        <v>10</v>
      </c>
      <c r="D24" s="55">
        <v>6947</v>
      </c>
      <c r="E24" s="56"/>
      <c r="F24" s="55">
        <v>7103</v>
      </c>
      <c r="G24" s="56"/>
      <c r="H24" s="55">
        <v>58512</v>
      </c>
      <c r="I24" s="56"/>
      <c r="J24" s="55">
        <v>78060</v>
      </c>
      <c r="K24" s="57">
        <v>72</v>
      </c>
      <c r="L24" s="55">
        <v>72587</v>
      </c>
      <c r="M24" s="55">
        <v>223209</v>
      </c>
    </row>
    <row r="25" spans="1:13" x14ac:dyDescent="0.25">
      <c r="A25" s="58"/>
      <c r="B25" s="54">
        <v>43843</v>
      </c>
      <c r="C25" s="56"/>
      <c r="D25" s="55">
        <v>6947</v>
      </c>
      <c r="E25" s="56"/>
      <c r="F25" s="55">
        <v>7103</v>
      </c>
      <c r="G25" s="56"/>
      <c r="H25" s="55">
        <v>58512</v>
      </c>
      <c r="I25" s="56"/>
      <c r="J25" s="55">
        <v>78060</v>
      </c>
      <c r="K25" s="57">
        <v>88</v>
      </c>
      <c r="L25" s="55">
        <v>72675</v>
      </c>
      <c r="M25" s="55">
        <v>223297</v>
      </c>
    </row>
    <row r="26" spans="1:13" x14ac:dyDescent="0.25">
      <c r="A26" s="58"/>
      <c r="B26" s="54">
        <v>43844</v>
      </c>
      <c r="C26" s="56">
        <v>-10</v>
      </c>
      <c r="D26" s="55">
        <v>6937</v>
      </c>
      <c r="E26" s="56"/>
      <c r="F26" s="55">
        <v>7103</v>
      </c>
      <c r="G26" s="56"/>
      <c r="H26" s="55">
        <v>58512</v>
      </c>
      <c r="I26" s="56"/>
      <c r="J26" s="55">
        <v>78060</v>
      </c>
      <c r="K26" s="57"/>
      <c r="L26" s="55">
        <v>72675</v>
      </c>
      <c r="M26" s="55">
        <v>223287</v>
      </c>
    </row>
    <row r="27" spans="1:13" x14ac:dyDescent="0.25">
      <c r="A27" s="58"/>
      <c r="B27" s="54">
        <v>43846</v>
      </c>
      <c r="C27" s="56">
        <v>-10</v>
      </c>
      <c r="D27" s="55">
        <v>6927</v>
      </c>
      <c r="E27" s="56"/>
      <c r="F27" s="55">
        <v>7103</v>
      </c>
      <c r="G27" s="56"/>
      <c r="H27" s="55">
        <v>58512</v>
      </c>
      <c r="I27" s="56"/>
      <c r="J27" s="55">
        <v>78060</v>
      </c>
      <c r="K27" s="57"/>
      <c r="L27" s="55">
        <v>72675</v>
      </c>
      <c r="M27" s="55">
        <v>223277</v>
      </c>
    </row>
    <row r="28" spans="1:13" x14ac:dyDescent="0.25">
      <c r="A28" s="58"/>
      <c r="B28" s="54">
        <v>43850</v>
      </c>
      <c r="C28" s="56"/>
      <c r="D28" s="55">
        <v>6927</v>
      </c>
      <c r="E28" s="56"/>
      <c r="F28" s="55">
        <v>7103</v>
      </c>
      <c r="G28" s="56"/>
      <c r="H28" s="55">
        <v>58512</v>
      </c>
      <c r="I28" s="56"/>
      <c r="J28" s="55">
        <v>78060</v>
      </c>
      <c r="K28" s="57">
        <v>92</v>
      </c>
      <c r="L28" s="55">
        <v>72767</v>
      </c>
      <c r="M28" s="55">
        <v>223369</v>
      </c>
    </row>
    <row r="29" spans="1:13" x14ac:dyDescent="0.25">
      <c r="A29" s="58"/>
      <c r="B29" s="54">
        <v>43851</v>
      </c>
      <c r="C29" s="56"/>
      <c r="D29" s="55">
        <v>6927</v>
      </c>
      <c r="E29" s="56"/>
      <c r="F29" s="55">
        <v>7103</v>
      </c>
      <c r="G29" s="56"/>
      <c r="H29" s="55">
        <v>58512</v>
      </c>
      <c r="I29" s="56"/>
      <c r="J29" s="55">
        <v>78060</v>
      </c>
      <c r="K29" s="57">
        <v>264</v>
      </c>
      <c r="L29" s="55">
        <v>73031</v>
      </c>
      <c r="M29" s="55">
        <v>223633</v>
      </c>
    </row>
    <row r="30" spans="1:13" x14ac:dyDescent="0.25">
      <c r="A30" s="58"/>
      <c r="B30" s="54">
        <v>43853</v>
      </c>
      <c r="C30" s="56">
        <v>11</v>
      </c>
      <c r="D30" s="55">
        <v>6938</v>
      </c>
      <c r="E30" s="56"/>
      <c r="F30" s="55">
        <v>7103</v>
      </c>
      <c r="G30" s="56"/>
      <c r="H30" s="55">
        <v>58512</v>
      </c>
      <c r="I30" s="56"/>
      <c r="J30" s="55">
        <v>78060</v>
      </c>
      <c r="K30" s="57"/>
      <c r="L30" s="55">
        <v>73031</v>
      </c>
      <c r="M30" s="55">
        <v>223644</v>
      </c>
    </row>
    <row r="31" spans="1:13" x14ac:dyDescent="0.25">
      <c r="A31" s="58"/>
      <c r="B31" s="54">
        <v>43854</v>
      </c>
      <c r="C31" s="56"/>
      <c r="D31" s="55">
        <v>6938</v>
      </c>
      <c r="E31" s="56"/>
      <c r="F31" s="55">
        <v>7103</v>
      </c>
      <c r="G31" s="56"/>
      <c r="H31" s="55">
        <v>58512</v>
      </c>
      <c r="I31" s="56">
        <v>296</v>
      </c>
      <c r="J31" s="55">
        <v>78356</v>
      </c>
      <c r="K31" s="57">
        <v>64</v>
      </c>
      <c r="L31" s="55">
        <v>73095</v>
      </c>
      <c r="M31" s="55">
        <v>224004</v>
      </c>
    </row>
    <row r="32" spans="1:13" x14ac:dyDescent="0.25">
      <c r="A32" s="58"/>
      <c r="B32" s="54">
        <v>43854</v>
      </c>
      <c r="C32" s="56"/>
      <c r="D32" s="55">
        <v>6938</v>
      </c>
      <c r="E32" s="56"/>
      <c r="F32" s="55">
        <v>7103</v>
      </c>
      <c r="G32" s="56"/>
      <c r="H32" s="55">
        <v>58512</v>
      </c>
      <c r="I32" s="56"/>
      <c r="J32" s="55">
        <v>78356</v>
      </c>
      <c r="K32" s="57"/>
      <c r="L32" s="55">
        <v>73095</v>
      </c>
      <c r="M32" s="55">
        <v>224004</v>
      </c>
    </row>
    <row r="33" spans="1:13" x14ac:dyDescent="0.25">
      <c r="A33" s="58"/>
      <c r="B33" s="54">
        <v>43857</v>
      </c>
      <c r="C33" s="56">
        <v>-10</v>
      </c>
      <c r="D33" s="55">
        <v>6928</v>
      </c>
      <c r="E33" s="56">
        <v>-20</v>
      </c>
      <c r="F33" s="55">
        <v>7083</v>
      </c>
      <c r="G33" s="56">
        <v>30</v>
      </c>
      <c r="H33" s="55">
        <v>58542</v>
      </c>
      <c r="I33" s="56"/>
      <c r="J33" s="55">
        <v>78356</v>
      </c>
      <c r="K33" s="57"/>
      <c r="L33" s="55">
        <v>73095</v>
      </c>
      <c r="M33" s="55">
        <v>224004</v>
      </c>
    </row>
    <row r="34" spans="1:13" x14ac:dyDescent="0.25">
      <c r="A34" s="58"/>
      <c r="B34" s="54">
        <v>43858</v>
      </c>
      <c r="C34" s="56"/>
      <c r="D34" s="55">
        <v>6928</v>
      </c>
      <c r="E34" s="56"/>
      <c r="F34" s="55">
        <v>7083</v>
      </c>
      <c r="G34" s="56"/>
      <c r="H34" s="55">
        <v>58542</v>
      </c>
      <c r="I34" s="56">
        <v>128</v>
      </c>
      <c r="J34" s="55">
        <v>78484</v>
      </c>
      <c r="K34" s="57">
        <v>116</v>
      </c>
      <c r="L34" s="55">
        <v>73211</v>
      </c>
      <c r="M34" s="55">
        <v>224248</v>
      </c>
    </row>
    <row r="35" spans="1:13" x14ac:dyDescent="0.25">
      <c r="A35" s="58"/>
      <c r="B35" s="54">
        <v>43859</v>
      </c>
      <c r="C35" s="56"/>
      <c r="D35" s="55">
        <v>6928</v>
      </c>
      <c r="E35" s="56">
        <v>14</v>
      </c>
      <c r="F35" s="55">
        <v>7097</v>
      </c>
      <c r="G35" s="56"/>
      <c r="H35" s="55">
        <v>58542</v>
      </c>
      <c r="I35" s="56"/>
      <c r="J35" s="55">
        <v>78484</v>
      </c>
      <c r="K35" s="57">
        <v>96</v>
      </c>
      <c r="L35" s="55">
        <v>73307</v>
      </c>
      <c r="M35" s="55">
        <v>224358</v>
      </c>
    </row>
    <row r="36" spans="1:13" x14ac:dyDescent="0.25">
      <c r="A36" s="58"/>
      <c r="B36" s="54">
        <v>43861</v>
      </c>
      <c r="C36" s="56">
        <v>20</v>
      </c>
      <c r="D36" s="55">
        <v>6948</v>
      </c>
      <c r="E36" s="56"/>
      <c r="F36" s="55">
        <v>7097</v>
      </c>
      <c r="G36" s="56"/>
      <c r="H36" s="55">
        <v>58542</v>
      </c>
      <c r="I36" s="56"/>
      <c r="J36" s="55">
        <v>78484</v>
      </c>
      <c r="K36" s="57"/>
      <c r="L36" s="55">
        <v>73307</v>
      </c>
      <c r="M36" s="55">
        <v>224378</v>
      </c>
    </row>
    <row r="37" spans="1:13" x14ac:dyDescent="0.25">
      <c r="A37" s="58"/>
      <c r="B37" s="54">
        <v>43864</v>
      </c>
      <c r="C37" s="56"/>
      <c r="D37" s="55">
        <v>6948</v>
      </c>
      <c r="E37" s="56"/>
      <c r="F37" s="55">
        <v>7097</v>
      </c>
      <c r="G37" s="56"/>
      <c r="H37" s="55">
        <v>58542</v>
      </c>
      <c r="I37" s="56"/>
      <c r="J37" s="55">
        <v>78484</v>
      </c>
      <c r="K37" s="57">
        <v>168</v>
      </c>
      <c r="L37" s="55">
        <v>73475</v>
      </c>
      <c r="M37" s="55">
        <v>224546</v>
      </c>
    </row>
    <row r="38" spans="1:13" x14ac:dyDescent="0.25">
      <c r="A38" s="58"/>
      <c r="B38" s="54">
        <v>43865</v>
      </c>
      <c r="C38" s="56">
        <v>-9</v>
      </c>
      <c r="D38" s="55">
        <v>6939</v>
      </c>
      <c r="E38" s="56"/>
      <c r="F38" s="55">
        <v>7097</v>
      </c>
      <c r="G38" s="56">
        <v>132</v>
      </c>
      <c r="H38" s="55">
        <v>58674</v>
      </c>
      <c r="I38" s="56">
        <v>198</v>
      </c>
      <c r="J38" s="55">
        <v>78682</v>
      </c>
      <c r="K38" s="57">
        <v>120</v>
      </c>
      <c r="L38" s="55">
        <v>73595</v>
      </c>
      <c r="M38" s="55">
        <v>224987</v>
      </c>
    </row>
    <row r="39" spans="1:13" x14ac:dyDescent="0.25">
      <c r="A39" s="58"/>
      <c r="B39" s="54">
        <v>43866</v>
      </c>
      <c r="C39" s="56"/>
      <c r="D39" s="55">
        <v>6939</v>
      </c>
      <c r="E39" s="56">
        <v>-20</v>
      </c>
      <c r="F39" s="55">
        <v>7077</v>
      </c>
      <c r="G39" s="56"/>
      <c r="H39" s="55">
        <v>58674</v>
      </c>
      <c r="I39" s="56">
        <v>45</v>
      </c>
      <c r="J39" s="55">
        <v>78727</v>
      </c>
      <c r="K39" s="57">
        <v>39</v>
      </c>
      <c r="L39" s="55">
        <v>73634</v>
      </c>
      <c r="M39" s="55">
        <v>225051</v>
      </c>
    </row>
    <row r="40" spans="1:13" x14ac:dyDescent="0.25">
      <c r="A40" s="58"/>
      <c r="B40" s="54">
        <v>43867</v>
      </c>
      <c r="C40" s="56"/>
      <c r="D40" s="55">
        <v>6939</v>
      </c>
      <c r="E40" s="56"/>
      <c r="F40" s="55">
        <v>7077</v>
      </c>
      <c r="G40" s="56"/>
      <c r="H40" s="55">
        <v>58674</v>
      </c>
      <c r="I40" s="56"/>
      <c r="J40" s="55">
        <v>78727</v>
      </c>
      <c r="K40" s="57">
        <v>90</v>
      </c>
      <c r="L40" s="55">
        <v>73724</v>
      </c>
      <c r="M40" s="55">
        <v>225141</v>
      </c>
    </row>
    <row r="41" spans="1:13" x14ac:dyDescent="0.25">
      <c r="A41" s="58"/>
      <c r="B41" s="54">
        <v>43867</v>
      </c>
      <c r="C41" s="56"/>
      <c r="D41" s="55">
        <v>6939</v>
      </c>
      <c r="E41" s="56"/>
      <c r="F41" s="55">
        <v>7077</v>
      </c>
      <c r="G41" s="56"/>
      <c r="H41" s="55">
        <v>58674</v>
      </c>
      <c r="I41" s="56"/>
      <c r="J41" s="55">
        <v>78727</v>
      </c>
      <c r="K41" s="57">
        <v>90</v>
      </c>
      <c r="L41" s="55">
        <v>73814</v>
      </c>
      <c r="M41" s="55">
        <v>225231</v>
      </c>
    </row>
    <row r="42" spans="1:13" x14ac:dyDescent="0.25">
      <c r="A42" s="58"/>
      <c r="B42" s="54">
        <v>43868</v>
      </c>
      <c r="C42" s="56"/>
      <c r="D42" s="55">
        <v>6939</v>
      </c>
      <c r="E42" s="56">
        <v>13</v>
      </c>
      <c r="F42" s="55">
        <v>7090</v>
      </c>
      <c r="G42" s="56">
        <v>76</v>
      </c>
      <c r="H42" s="55">
        <v>58750</v>
      </c>
      <c r="I42" s="56"/>
      <c r="J42" s="55">
        <v>78727</v>
      </c>
      <c r="K42" s="57"/>
      <c r="L42" s="55">
        <v>73814</v>
      </c>
      <c r="M42" s="55">
        <v>225320</v>
      </c>
    </row>
    <row r="43" spans="1:13" x14ac:dyDescent="0.25">
      <c r="A43" s="58"/>
      <c r="B43" s="54">
        <v>43872</v>
      </c>
      <c r="C43" s="56"/>
      <c r="D43" s="55">
        <v>6939</v>
      </c>
      <c r="E43" s="56"/>
      <c r="F43" s="55">
        <v>7090</v>
      </c>
      <c r="G43" s="56"/>
      <c r="H43" s="55">
        <v>58750</v>
      </c>
      <c r="I43" s="56"/>
      <c r="J43" s="55">
        <v>78727</v>
      </c>
      <c r="K43" s="57">
        <v>120</v>
      </c>
      <c r="L43" s="55">
        <v>73934</v>
      </c>
      <c r="M43" s="55">
        <v>225440</v>
      </c>
    </row>
    <row r="44" spans="1:13" x14ac:dyDescent="0.25">
      <c r="A44" s="58"/>
      <c r="B44" s="54">
        <v>43873</v>
      </c>
      <c r="C44" s="56">
        <v>-10</v>
      </c>
      <c r="D44" s="55">
        <v>6929</v>
      </c>
      <c r="E44" s="56"/>
      <c r="F44" s="55">
        <v>7090</v>
      </c>
      <c r="G44" s="56"/>
      <c r="H44" s="55">
        <v>58750</v>
      </c>
      <c r="I44" s="56">
        <v>140</v>
      </c>
      <c r="J44" s="55">
        <v>78867</v>
      </c>
      <c r="K44" s="57"/>
      <c r="L44" s="55">
        <v>73934</v>
      </c>
      <c r="M44" s="55">
        <v>225570</v>
      </c>
    </row>
    <row r="45" spans="1:13" x14ac:dyDescent="0.25">
      <c r="A45" s="58"/>
      <c r="B45" s="54">
        <v>43874</v>
      </c>
      <c r="C45" s="56">
        <v>-10</v>
      </c>
      <c r="D45" s="55">
        <v>6919</v>
      </c>
      <c r="E45" s="56"/>
      <c r="F45" s="55">
        <v>7090</v>
      </c>
      <c r="G45" s="56"/>
      <c r="H45" s="55">
        <v>58750</v>
      </c>
      <c r="I45" s="56">
        <v>176</v>
      </c>
      <c r="J45" s="55">
        <v>79043</v>
      </c>
      <c r="K45" s="57"/>
      <c r="L45" s="55">
        <v>73934</v>
      </c>
      <c r="M45" s="55">
        <v>225736</v>
      </c>
    </row>
    <row r="46" spans="1:13" x14ac:dyDescent="0.25">
      <c r="A46" s="58"/>
      <c r="B46" s="54">
        <v>43875</v>
      </c>
      <c r="C46" s="56"/>
      <c r="D46" s="55">
        <v>6919</v>
      </c>
      <c r="E46" s="56"/>
      <c r="F46" s="55">
        <v>7090</v>
      </c>
      <c r="G46" s="56"/>
      <c r="H46" s="55">
        <v>58750</v>
      </c>
      <c r="I46" s="56">
        <v>54</v>
      </c>
      <c r="J46" s="55">
        <v>79097</v>
      </c>
      <c r="K46" s="57"/>
      <c r="L46" s="55">
        <v>73934</v>
      </c>
      <c r="M46" s="55">
        <v>225790</v>
      </c>
    </row>
    <row r="47" spans="1:13" x14ac:dyDescent="0.25">
      <c r="A47" s="58"/>
      <c r="B47" s="54">
        <v>43885</v>
      </c>
      <c r="C47" s="56"/>
      <c r="D47" s="55">
        <v>6919</v>
      </c>
      <c r="E47" s="56"/>
      <c r="F47" s="55">
        <v>7090</v>
      </c>
      <c r="G47" s="56"/>
      <c r="H47" s="55">
        <v>58750</v>
      </c>
      <c r="I47" s="56">
        <v>258</v>
      </c>
      <c r="J47" s="55">
        <v>79355</v>
      </c>
      <c r="K47" s="57"/>
      <c r="L47" s="55">
        <v>73934</v>
      </c>
      <c r="M47" s="55">
        <v>226048</v>
      </c>
    </row>
    <row r="48" spans="1:13" x14ac:dyDescent="0.25">
      <c r="A48" s="58"/>
      <c r="B48" s="54">
        <v>43886</v>
      </c>
      <c r="C48" s="56">
        <v>-10</v>
      </c>
      <c r="D48" s="55">
        <v>6909</v>
      </c>
      <c r="E48" s="56">
        <v>38</v>
      </c>
      <c r="F48" s="55">
        <v>7128</v>
      </c>
      <c r="G48" s="56"/>
      <c r="H48" s="55">
        <v>58750</v>
      </c>
      <c r="I48" s="56"/>
      <c r="J48" s="55">
        <v>79355</v>
      </c>
      <c r="K48" s="57">
        <v>123</v>
      </c>
      <c r="L48" s="55">
        <v>74057</v>
      </c>
      <c r="M48" s="55">
        <v>226199</v>
      </c>
    </row>
    <row r="49" spans="1:13" x14ac:dyDescent="0.25">
      <c r="A49" s="58"/>
      <c r="B49" s="54">
        <v>43886</v>
      </c>
      <c r="C49" s="56"/>
      <c r="D49" s="55">
        <v>6909</v>
      </c>
      <c r="E49" s="56">
        <v>86</v>
      </c>
      <c r="F49" s="55">
        <v>7214</v>
      </c>
      <c r="G49" s="56"/>
      <c r="H49" s="55">
        <v>58750</v>
      </c>
      <c r="I49" s="56"/>
      <c r="J49" s="55">
        <v>79355</v>
      </c>
      <c r="K49" s="57">
        <v>120</v>
      </c>
      <c r="L49" s="55">
        <v>74177</v>
      </c>
      <c r="M49" s="55">
        <v>226405</v>
      </c>
    </row>
    <row r="50" spans="1:13" x14ac:dyDescent="0.25">
      <c r="A50" s="58"/>
      <c r="B50" s="54">
        <v>43887</v>
      </c>
      <c r="C50" s="56"/>
      <c r="D50" s="55">
        <v>6909</v>
      </c>
      <c r="E50" s="56"/>
      <c r="F50" s="55">
        <v>7214</v>
      </c>
      <c r="G50" s="56"/>
      <c r="H50" s="55">
        <v>58750</v>
      </c>
      <c r="I50" s="56">
        <v>366</v>
      </c>
      <c r="J50" s="55">
        <v>79721</v>
      </c>
      <c r="K50" s="57">
        <v>75</v>
      </c>
      <c r="L50" s="55">
        <v>74252</v>
      </c>
      <c r="M50" s="55">
        <v>226846</v>
      </c>
    </row>
    <row r="51" spans="1:13" x14ac:dyDescent="0.25">
      <c r="A51" s="58"/>
      <c r="B51" s="54">
        <v>43887</v>
      </c>
      <c r="C51" s="56"/>
      <c r="D51" s="55">
        <v>6909</v>
      </c>
      <c r="E51" s="56"/>
      <c r="F51" s="55">
        <v>7214</v>
      </c>
      <c r="G51" s="56"/>
      <c r="H51" s="55">
        <v>58750</v>
      </c>
      <c r="I51" s="56"/>
      <c r="J51" s="55">
        <v>79721</v>
      </c>
      <c r="K51" s="57">
        <v>84</v>
      </c>
      <c r="L51" s="55">
        <v>74336</v>
      </c>
      <c r="M51" s="55">
        <v>226930</v>
      </c>
    </row>
    <row r="52" spans="1:13" x14ac:dyDescent="0.25">
      <c r="A52" s="58"/>
      <c r="B52" s="54">
        <v>43887</v>
      </c>
      <c r="C52" s="56"/>
      <c r="D52" s="55">
        <v>6909</v>
      </c>
      <c r="E52" s="56"/>
      <c r="F52" s="55">
        <v>7214</v>
      </c>
      <c r="G52" s="56"/>
      <c r="H52" s="55">
        <v>58750</v>
      </c>
      <c r="I52" s="56"/>
      <c r="J52" s="55">
        <v>79721</v>
      </c>
      <c r="K52" s="57">
        <v>81</v>
      </c>
      <c r="L52" s="55">
        <v>74417</v>
      </c>
      <c r="M52" s="55">
        <v>227011</v>
      </c>
    </row>
    <row r="53" spans="1:13" x14ac:dyDescent="0.25">
      <c r="A53" s="58"/>
      <c r="B53" s="54">
        <v>43888</v>
      </c>
      <c r="C53" s="56"/>
      <c r="D53" s="55">
        <v>6909</v>
      </c>
      <c r="E53" s="56"/>
      <c r="F53" s="55">
        <v>7214</v>
      </c>
      <c r="G53" s="56"/>
      <c r="H53" s="55">
        <v>58750</v>
      </c>
      <c r="I53" s="56"/>
      <c r="J53" s="55">
        <v>79721</v>
      </c>
      <c r="K53" s="57">
        <v>45</v>
      </c>
      <c r="L53" s="55">
        <v>74462</v>
      </c>
      <c r="M53" s="55">
        <v>227056</v>
      </c>
    </row>
    <row r="54" spans="1:13" x14ac:dyDescent="0.25">
      <c r="A54" s="58"/>
      <c r="B54" s="54">
        <v>43888</v>
      </c>
      <c r="C54" s="56"/>
      <c r="D54" s="55">
        <v>6909</v>
      </c>
      <c r="E54" s="56"/>
      <c r="F54" s="55">
        <v>7214</v>
      </c>
      <c r="G54" s="56">
        <v>105</v>
      </c>
      <c r="H54" s="55">
        <v>58855</v>
      </c>
      <c r="I54" s="56">
        <v>336</v>
      </c>
      <c r="J54" s="55">
        <v>80057</v>
      </c>
      <c r="K54" s="57">
        <v>117</v>
      </c>
      <c r="L54" s="55">
        <v>74579</v>
      </c>
      <c r="M54" s="55">
        <v>227614</v>
      </c>
    </row>
    <row r="55" spans="1:13" x14ac:dyDescent="0.25">
      <c r="A55" s="58"/>
      <c r="B55" s="54">
        <v>43889</v>
      </c>
      <c r="C55" s="56">
        <v>39</v>
      </c>
      <c r="D55" s="55">
        <v>6948</v>
      </c>
      <c r="E55" s="56"/>
      <c r="F55" s="55">
        <v>7214</v>
      </c>
      <c r="G55" s="56"/>
      <c r="H55" s="55">
        <v>58855</v>
      </c>
      <c r="I55" s="56">
        <v>236</v>
      </c>
      <c r="J55" s="55">
        <v>80293</v>
      </c>
      <c r="K55" s="57">
        <v>296</v>
      </c>
      <c r="L55" s="55">
        <v>74875</v>
      </c>
      <c r="M55" s="55">
        <v>228185</v>
      </c>
    </row>
    <row r="56" spans="1:13" x14ac:dyDescent="0.25">
      <c r="A56" s="58"/>
      <c r="B56" s="54">
        <v>43889</v>
      </c>
      <c r="C56" s="56"/>
      <c r="D56" s="55">
        <v>6948</v>
      </c>
      <c r="E56" s="56"/>
      <c r="F56" s="55">
        <v>7214</v>
      </c>
      <c r="G56" s="56"/>
      <c r="H56" s="55">
        <v>58855</v>
      </c>
      <c r="I56" s="56">
        <v>496</v>
      </c>
      <c r="J56" s="55">
        <v>80789</v>
      </c>
      <c r="K56" s="57">
        <v>200</v>
      </c>
      <c r="L56" s="55">
        <v>75075</v>
      </c>
      <c r="M56" s="55">
        <v>228881</v>
      </c>
    </row>
    <row r="57" spans="1:13" x14ac:dyDescent="0.25">
      <c r="A57" s="58"/>
      <c r="B57" s="54">
        <v>43892</v>
      </c>
      <c r="C57" s="56"/>
      <c r="D57" s="55">
        <v>6948</v>
      </c>
      <c r="E57" s="56"/>
      <c r="F57" s="55">
        <v>7214</v>
      </c>
      <c r="G57" s="56">
        <v>78</v>
      </c>
      <c r="H57" s="55">
        <v>58933</v>
      </c>
      <c r="I57" s="56">
        <v>128</v>
      </c>
      <c r="J57" s="55">
        <v>80917</v>
      </c>
      <c r="K57" s="57">
        <v>324</v>
      </c>
      <c r="L57" s="55">
        <v>75399</v>
      </c>
      <c r="M57" s="55">
        <v>229411</v>
      </c>
    </row>
    <row r="58" spans="1:13" x14ac:dyDescent="0.25">
      <c r="A58" s="58"/>
      <c r="B58" s="54">
        <v>43893</v>
      </c>
      <c r="C58" s="56"/>
      <c r="D58" s="55">
        <v>6948</v>
      </c>
      <c r="E58" s="56"/>
      <c r="F58" s="55">
        <v>7214</v>
      </c>
      <c r="G58" s="56"/>
      <c r="H58" s="55">
        <v>58933</v>
      </c>
      <c r="I58" s="56">
        <v>164</v>
      </c>
      <c r="J58" s="55">
        <v>81081</v>
      </c>
      <c r="K58" s="57"/>
      <c r="L58" s="55">
        <v>75399</v>
      </c>
      <c r="M58" s="55">
        <v>229575</v>
      </c>
    </row>
    <row r="59" spans="1:13" x14ac:dyDescent="0.25">
      <c r="A59" s="58"/>
      <c r="B59" s="54">
        <v>43894</v>
      </c>
      <c r="C59" s="56"/>
      <c r="D59" s="55">
        <v>6948</v>
      </c>
      <c r="E59" s="56"/>
      <c r="F59" s="55">
        <v>7214</v>
      </c>
      <c r="G59" s="56"/>
      <c r="H59" s="55">
        <v>58933</v>
      </c>
      <c r="I59" s="56"/>
      <c r="J59" s="55">
        <v>81081</v>
      </c>
      <c r="K59" s="57">
        <v>224</v>
      </c>
      <c r="L59" s="55">
        <v>75623</v>
      </c>
      <c r="M59" s="55">
        <v>229799</v>
      </c>
    </row>
    <row r="60" spans="1:13" x14ac:dyDescent="0.25">
      <c r="A60" s="58"/>
      <c r="B60" s="54">
        <v>43895</v>
      </c>
      <c r="C60" s="56"/>
      <c r="D60" s="55">
        <v>6948</v>
      </c>
      <c r="E60" s="56">
        <v>3</v>
      </c>
      <c r="F60" s="55">
        <v>7217</v>
      </c>
      <c r="G60" s="56"/>
      <c r="H60" s="55">
        <v>58933</v>
      </c>
      <c r="I60" s="56"/>
      <c r="J60" s="55">
        <v>81081</v>
      </c>
      <c r="K60" s="57"/>
      <c r="L60" s="55">
        <v>75623</v>
      </c>
      <c r="M60" s="55">
        <v>229802</v>
      </c>
    </row>
    <row r="61" spans="1:13" x14ac:dyDescent="0.25">
      <c r="A61" s="58"/>
      <c r="B61" s="54">
        <v>43896</v>
      </c>
      <c r="C61" s="56">
        <v>-12</v>
      </c>
      <c r="D61" s="55">
        <v>6936</v>
      </c>
      <c r="E61" s="56"/>
      <c r="F61" s="55">
        <v>7217</v>
      </c>
      <c r="G61" s="56"/>
      <c r="H61" s="55">
        <v>58933</v>
      </c>
      <c r="I61" s="56"/>
      <c r="J61" s="55">
        <v>81081</v>
      </c>
      <c r="K61" s="57">
        <v>72</v>
      </c>
      <c r="L61" s="55">
        <v>75695</v>
      </c>
      <c r="M61" s="55">
        <v>229862</v>
      </c>
    </row>
    <row r="62" spans="1:13" x14ac:dyDescent="0.25">
      <c r="A62" s="58"/>
      <c r="B62" s="54">
        <v>43899</v>
      </c>
      <c r="C62" s="56"/>
      <c r="D62" s="55">
        <v>6936</v>
      </c>
      <c r="E62" s="56"/>
      <c r="F62" s="55">
        <v>7217</v>
      </c>
      <c r="G62" s="56"/>
      <c r="H62" s="55">
        <v>58933</v>
      </c>
      <c r="I62" s="56">
        <v>645</v>
      </c>
      <c r="J62" s="55">
        <v>81726</v>
      </c>
      <c r="K62" s="57">
        <v>378</v>
      </c>
      <c r="L62" s="55">
        <v>76073</v>
      </c>
      <c r="M62" s="55">
        <v>230885</v>
      </c>
    </row>
    <row r="63" spans="1:13" x14ac:dyDescent="0.25">
      <c r="A63" s="58"/>
      <c r="B63" s="54">
        <v>43899</v>
      </c>
      <c r="C63" s="56"/>
      <c r="D63" s="55">
        <v>6936</v>
      </c>
      <c r="E63" s="56"/>
      <c r="F63" s="55">
        <v>7217</v>
      </c>
      <c r="G63" s="56"/>
      <c r="H63" s="55">
        <v>58933</v>
      </c>
      <c r="I63" s="56">
        <v>180</v>
      </c>
      <c r="J63" s="55">
        <v>81906</v>
      </c>
      <c r="K63" s="57">
        <v>324</v>
      </c>
      <c r="L63" s="55">
        <v>76397</v>
      </c>
      <c r="M63" s="55">
        <v>231389</v>
      </c>
    </row>
    <row r="64" spans="1:13" x14ac:dyDescent="0.25">
      <c r="A64" s="58"/>
      <c r="B64" s="54">
        <v>43899</v>
      </c>
      <c r="C64" s="56"/>
      <c r="D64" s="55">
        <v>6936</v>
      </c>
      <c r="E64" s="56"/>
      <c r="F64" s="55">
        <v>7217</v>
      </c>
      <c r="G64" s="56"/>
      <c r="H64" s="55">
        <v>58933</v>
      </c>
      <c r="I64" s="56"/>
      <c r="J64" s="55">
        <v>81906</v>
      </c>
      <c r="K64" s="57">
        <v>524</v>
      </c>
      <c r="L64" s="55">
        <v>76921</v>
      </c>
      <c r="M64" s="55">
        <v>231913</v>
      </c>
    </row>
    <row r="65" spans="1:13" x14ac:dyDescent="0.25">
      <c r="A65" s="58"/>
      <c r="B65" s="54">
        <v>43900</v>
      </c>
      <c r="C65" s="56"/>
      <c r="D65" s="55">
        <v>6936</v>
      </c>
      <c r="E65" s="56"/>
      <c r="F65" s="55">
        <v>7217</v>
      </c>
      <c r="G65" s="56"/>
      <c r="H65" s="55">
        <v>58933</v>
      </c>
      <c r="I65" s="56"/>
      <c r="J65" s="55">
        <v>81906</v>
      </c>
      <c r="K65" s="57">
        <v>136</v>
      </c>
      <c r="L65" s="55">
        <v>77057</v>
      </c>
      <c r="M65" s="55">
        <v>232049</v>
      </c>
    </row>
    <row r="66" spans="1:13" x14ac:dyDescent="0.25">
      <c r="A66" s="58"/>
      <c r="B66" s="54">
        <v>43900</v>
      </c>
      <c r="C66" s="56"/>
      <c r="D66" s="55">
        <v>6936</v>
      </c>
      <c r="E66" s="56"/>
      <c r="F66" s="55">
        <v>7217</v>
      </c>
      <c r="G66" s="56"/>
      <c r="H66" s="55">
        <v>58933</v>
      </c>
      <c r="I66" s="56">
        <v>846</v>
      </c>
      <c r="J66" s="55">
        <v>82752</v>
      </c>
      <c r="K66" s="57">
        <v>696</v>
      </c>
      <c r="L66" s="55">
        <v>77753</v>
      </c>
      <c r="M66" s="55">
        <v>233591</v>
      </c>
    </row>
    <row r="67" spans="1:13" x14ac:dyDescent="0.25">
      <c r="A67" s="58"/>
      <c r="B67" s="54">
        <v>43901</v>
      </c>
      <c r="C67" s="56"/>
      <c r="D67" s="55">
        <v>6936</v>
      </c>
      <c r="E67" s="56">
        <v>-27</v>
      </c>
      <c r="F67" s="55">
        <v>7190</v>
      </c>
      <c r="G67" s="56"/>
      <c r="H67" s="55">
        <v>58933</v>
      </c>
      <c r="I67" s="56"/>
      <c r="J67" s="55">
        <v>82752</v>
      </c>
      <c r="K67" s="57"/>
      <c r="L67" s="55">
        <v>77753</v>
      </c>
      <c r="M67" s="55">
        <v>233564</v>
      </c>
    </row>
    <row r="68" spans="1:13" x14ac:dyDescent="0.25">
      <c r="A68" s="58"/>
      <c r="B68" s="54">
        <v>43902</v>
      </c>
      <c r="C68" s="56"/>
      <c r="D68" s="55">
        <v>6936</v>
      </c>
      <c r="E68" s="56"/>
      <c r="F68" s="55">
        <v>7190</v>
      </c>
      <c r="G68" s="56"/>
      <c r="H68" s="55">
        <v>58933</v>
      </c>
      <c r="I68" s="56"/>
      <c r="J68" s="55">
        <v>82752</v>
      </c>
      <c r="K68" s="57">
        <v>400</v>
      </c>
      <c r="L68" s="55">
        <v>78153</v>
      </c>
      <c r="M68" s="55">
        <v>233964</v>
      </c>
    </row>
    <row r="69" spans="1:13" x14ac:dyDescent="0.25">
      <c r="A69" s="58"/>
      <c r="B69" s="54">
        <v>43903</v>
      </c>
      <c r="C69" s="56"/>
      <c r="D69" s="55">
        <v>6936</v>
      </c>
      <c r="E69" s="56"/>
      <c r="F69" s="55">
        <v>7190</v>
      </c>
      <c r="G69" s="56"/>
      <c r="H69" s="55">
        <v>58933</v>
      </c>
      <c r="I69" s="56"/>
      <c r="J69" s="55">
        <v>82752</v>
      </c>
      <c r="K69" s="57">
        <v>220</v>
      </c>
      <c r="L69" s="55">
        <v>78373</v>
      </c>
      <c r="M69" s="55">
        <v>234184</v>
      </c>
    </row>
    <row r="70" spans="1:13" x14ac:dyDescent="0.25">
      <c r="A70" s="58"/>
      <c r="B70" s="54">
        <v>43903</v>
      </c>
      <c r="C70" s="56"/>
      <c r="D70" s="55">
        <v>6936</v>
      </c>
      <c r="E70" s="56"/>
      <c r="F70" s="55">
        <v>7190</v>
      </c>
      <c r="G70" s="56">
        <v>360</v>
      </c>
      <c r="H70" s="55">
        <v>59293</v>
      </c>
      <c r="I70" s="56">
        <v>488</v>
      </c>
      <c r="J70" s="55">
        <v>83240</v>
      </c>
      <c r="K70" s="57">
        <v>388</v>
      </c>
      <c r="L70" s="55">
        <v>78761</v>
      </c>
      <c r="M70" s="55">
        <v>235420</v>
      </c>
    </row>
    <row r="71" spans="1:13" x14ac:dyDescent="0.25">
      <c r="A71" s="58"/>
      <c r="B71" s="54">
        <v>43906</v>
      </c>
      <c r="C71" s="56"/>
      <c r="D71" s="55">
        <v>6936</v>
      </c>
      <c r="E71" s="56"/>
      <c r="F71" s="55">
        <v>7190</v>
      </c>
      <c r="G71" s="56"/>
      <c r="H71" s="55">
        <v>59293</v>
      </c>
      <c r="I71" s="56"/>
      <c r="J71" s="55">
        <v>83240</v>
      </c>
      <c r="K71" s="57">
        <v>200</v>
      </c>
      <c r="L71" s="55">
        <v>78961</v>
      </c>
      <c r="M71" s="55">
        <v>235620</v>
      </c>
    </row>
    <row r="72" spans="1:13" x14ac:dyDescent="0.25">
      <c r="A72" s="58"/>
      <c r="B72" s="54">
        <v>43906</v>
      </c>
      <c r="C72" s="56"/>
      <c r="D72" s="55">
        <v>6936</v>
      </c>
      <c r="E72" s="56"/>
      <c r="F72" s="55">
        <v>7190</v>
      </c>
      <c r="G72" s="56"/>
      <c r="H72" s="55">
        <v>59293</v>
      </c>
      <c r="I72" s="56"/>
      <c r="J72" s="55">
        <v>83240</v>
      </c>
      <c r="K72" s="57">
        <v>720</v>
      </c>
      <c r="L72" s="55">
        <v>79681</v>
      </c>
      <c r="M72" s="55">
        <v>236340</v>
      </c>
    </row>
    <row r="73" spans="1:13" x14ac:dyDescent="0.25">
      <c r="A73" s="58"/>
      <c r="B73" s="54">
        <v>43907</v>
      </c>
      <c r="C73" s="56"/>
      <c r="D73" s="55">
        <v>6936</v>
      </c>
      <c r="E73" s="56"/>
      <c r="F73" s="55">
        <v>7190</v>
      </c>
      <c r="G73" s="56"/>
      <c r="H73" s="55">
        <v>59293</v>
      </c>
      <c r="I73" s="56"/>
      <c r="J73" s="55">
        <v>83240</v>
      </c>
      <c r="K73" s="57">
        <v>350</v>
      </c>
      <c r="L73" s="55">
        <v>80031</v>
      </c>
      <c r="M73" s="55">
        <v>236690</v>
      </c>
    </row>
    <row r="74" spans="1:13" x14ac:dyDescent="0.25">
      <c r="A74" s="58"/>
      <c r="B74" s="54">
        <v>43907</v>
      </c>
      <c r="C74" s="56"/>
      <c r="D74" s="55">
        <v>6936</v>
      </c>
      <c r="E74" s="56"/>
      <c r="F74" s="55">
        <v>7190</v>
      </c>
      <c r="G74" s="56"/>
      <c r="H74" s="55">
        <v>59293</v>
      </c>
      <c r="I74" s="56"/>
      <c r="J74" s="55">
        <v>83240</v>
      </c>
      <c r="K74" s="57">
        <v>438</v>
      </c>
      <c r="L74" s="55">
        <v>80469</v>
      </c>
      <c r="M74" s="55">
        <v>237128</v>
      </c>
    </row>
    <row r="75" spans="1:13" x14ac:dyDescent="0.25">
      <c r="A75" s="58"/>
      <c r="B75" s="54">
        <v>43908</v>
      </c>
      <c r="C75" s="56">
        <v>-11</v>
      </c>
      <c r="D75" s="55">
        <v>6925</v>
      </c>
      <c r="E75" s="56"/>
      <c r="F75" s="55">
        <v>7190</v>
      </c>
      <c r="G75" s="56"/>
      <c r="H75" s="55">
        <v>59293</v>
      </c>
      <c r="I75" s="56">
        <v>315</v>
      </c>
      <c r="J75" s="55">
        <v>83555</v>
      </c>
      <c r="K75" s="57"/>
      <c r="L75" s="55">
        <v>80469</v>
      </c>
      <c r="M75" s="55">
        <v>237432</v>
      </c>
    </row>
    <row r="76" spans="1:13" x14ac:dyDescent="0.25">
      <c r="A76" s="58"/>
      <c r="B76" s="54">
        <v>43909</v>
      </c>
      <c r="C76" s="56"/>
      <c r="D76" s="55">
        <v>6925</v>
      </c>
      <c r="E76" s="56"/>
      <c r="F76" s="55">
        <v>7190</v>
      </c>
      <c r="G76" s="56"/>
      <c r="H76" s="55">
        <v>59293</v>
      </c>
      <c r="I76" s="56"/>
      <c r="J76" s="55">
        <v>83555</v>
      </c>
      <c r="K76" s="57">
        <v>576</v>
      </c>
      <c r="L76" s="55">
        <v>81045</v>
      </c>
      <c r="M76" s="55">
        <v>238008</v>
      </c>
    </row>
    <row r="77" spans="1:13" x14ac:dyDescent="0.25">
      <c r="A77" s="58"/>
      <c r="B77" s="54">
        <v>43910</v>
      </c>
      <c r="C77" s="56"/>
      <c r="D77" s="55">
        <v>6925</v>
      </c>
      <c r="E77" s="56"/>
      <c r="F77" s="55">
        <v>7190</v>
      </c>
      <c r="G77" s="56">
        <v>183</v>
      </c>
      <c r="H77" s="55">
        <v>59476</v>
      </c>
      <c r="I77" s="56"/>
      <c r="J77" s="55">
        <v>83555</v>
      </c>
      <c r="K77" s="57">
        <v>160</v>
      </c>
      <c r="L77" s="55">
        <v>81205</v>
      </c>
      <c r="M77" s="55">
        <v>238351</v>
      </c>
    </row>
    <row r="78" spans="1:13" x14ac:dyDescent="0.25">
      <c r="A78" s="58"/>
      <c r="B78" s="54">
        <v>43910</v>
      </c>
      <c r="C78" s="56"/>
      <c r="D78" s="55">
        <v>6925</v>
      </c>
      <c r="E78" s="56"/>
      <c r="F78" s="55">
        <v>7190</v>
      </c>
      <c r="G78" s="56"/>
      <c r="H78" s="55">
        <v>59476</v>
      </c>
      <c r="I78" s="56"/>
      <c r="J78" s="55">
        <v>83555</v>
      </c>
      <c r="K78" s="57">
        <v>200</v>
      </c>
      <c r="L78" s="55">
        <v>81405</v>
      </c>
      <c r="M78" s="55">
        <v>238551</v>
      </c>
    </row>
    <row r="79" spans="1:13" x14ac:dyDescent="0.25">
      <c r="A79" s="58"/>
      <c r="B79" s="54">
        <v>43913</v>
      </c>
      <c r="C79" s="56">
        <v>-12</v>
      </c>
      <c r="D79" s="55">
        <v>6913</v>
      </c>
      <c r="E79" s="56"/>
      <c r="F79" s="55">
        <v>7190</v>
      </c>
      <c r="G79" s="56">
        <v>111</v>
      </c>
      <c r="H79" s="55">
        <v>59587</v>
      </c>
      <c r="I79" s="56">
        <v>564</v>
      </c>
      <c r="J79" s="55">
        <v>84119</v>
      </c>
      <c r="K79" s="57"/>
      <c r="L79" s="55">
        <v>81405</v>
      </c>
      <c r="M79" s="55">
        <v>239214</v>
      </c>
    </row>
    <row r="80" spans="1:13" x14ac:dyDescent="0.25">
      <c r="A80" s="58"/>
      <c r="B80" s="54">
        <v>43914</v>
      </c>
      <c r="C80" s="56"/>
      <c r="D80" s="55">
        <v>6913</v>
      </c>
      <c r="E80" s="56"/>
      <c r="F80" s="55">
        <v>7190</v>
      </c>
      <c r="G80" s="56"/>
      <c r="H80" s="55">
        <v>59587</v>
      </c>
      <c r="I80" s="56"/>
      <c r="J80" s="55">
        <v>84119</v>
      </c>
      <c r="K80" s="57">
        <v>212</v>
      </c>
      <c r="L80" s="55">
        <v>81617</v>
      </c>
      <c r="M80" s="55">
        <v>239426</v>
      </c>
    </row>
    <row r="81" spans="1:13" x14ac:dyDescent="0.25">
      <c r="A81" s="58"/>
      <c r="B81" s="54">
        <v>43915</v>
      </c>
      <c r="C81" s="56"/>
      <c r="D81" s="55">
        <v>6913</v>
      </c>
      <c r="E81" s="56"/>
      <c r="F81" s="55">
        <v>7190</v>
      </c>
      <c r="G81" s="56">
        <v>195</v>
      </c>
      <c r="H81" s="55">
        <v>59782</v>
      </c>
      <c r="I81" s="56"/>
      <c r="J81" s="55">
        <v>84119</v>
      </c>
      <c r="K81" s="57"/>
      <c r="L81" s="55">
        <v>81617</v>
      </c>
      <c r="M81" s="55">
        <v>239621</v>
      </c>
    </row>
    <row r="82" spans="1:13" x14ac:dyDescent="0.25">
      <c r="A82" s="58"/>
      <c r="B82" s="54">
        <v>43916</v>
      </c>
      <c r="C82" s="56"/>
      <c r="D82" s="55">
        <v>6913</v>
      </c>
      <c r="E82" s="56">
        <v>-92</v>
      </c>
      <c r="F82" s="55">
        <v>7098</v>
      </c>
      <c r="G82" s="56"/>
      <c r="H82" s="55">
        <v>59782</v>
      </c>
      <c r="I82" s="56"/>
      <c r="J82" s="55">
        <v>84119</v>
      </c>
      <c r="K82" s="57">
        <v>200</v>
      </c>
      <c r="L82" s="55">
        <v>81817</v>
      </c>
      <c r="M82" s="55">
        <v>239729</v>
      </c>
    </row>
    <row r="83" spans="1:13" x14ac:dyDescent="0.25">
      <c r="A83" s="58"/>
      <c r="B83" s="54">
        <v>43917</v>
      </c>
      <c r="C83" s="56"/>
      <c r="D83" s="55">
        <v>6913</v>
      </c>
      <c r="E83" s="56"/>
      <c r="F83" s="55">
        <v>7098</v>
      </c>
      <c r="G83" s="56">
        <v>256</v>
      </c>
      <c r="H83" s="55">
        <v>60038</v>
      </c>
      <c r="I83" s="56"/>
      <c r="J83" s="55">
        <v>84119</v>
      </c>
      <c r="K83" s="57"/>
      <c r="L83" s="55">
        <v>81817</v>
      </c>
      <c r="M83" s="55">
        <v>239985</v>
      </c>
    </row>
    <row r="84" spans="1:13" x14ac:dyDescent="0.25">
      <c r="A84" s="58"/>
      <c r="B84" s="54">
        <v>43920</v>
      </c>
      <c r="C84" s="56"/>
      <c r="D84" s="55">
        <v>6913</v>
      </c>
      <c r="E84" s="56"/>
      <c r="F84" s="55">
        <v>7098</v>
      </c>
      <c r="G84" s="56"/>
      <c r="H84" s="55">
        <v>60038</v>
      </c>
      <c r="I84" s="56">
        <v>378</v>
      </c>
      <c r="J84" s="55">
        <v>84497</v>
      </c>
      <c r="K84" s="57"/>
      <c r="L84" s="55">
        <v>81817</v>
      </c>
      <c r="M84" s="55">
        <v>240363</v>
      </c>
    </row>
    <row r="85" spans="1:13" x14ac:dyDescent="0.25">
      <c r="A85" s="58"/>
      <c r="B85" s="54">
        <v>43921</v>
      </c>
      <c r="C85" s="56"/>
      <c r="D85" s="55">
        <v>6913</v>
      </c>
      <c r="E85" s="56"/>
      <c r="F85" s="55">
        <v>7098</v>
      </c>
      <c r="G85" s="56"/>
      <c r="H85" s="55">
        <v>60038</v>
      </c>
      <c r="I85" s="56">
        <v>210</v>
      </c>
      <c r="J85" s="55">
        <v>84707</v>
      </c>
      <c r="K85" s="57"/>
      <c r="L85" s="55">
        <v>81817</v>
      </c>
      <c r="M85" s="55">
        <v>240573</v>
      </c>
    </row>
    <row r="86" spans="1:13" x14ac:dyDescent="0.25">
      <c r="A86" s="58"/>
      <c r="B86" s="54">
        <v>43923</v>
      </c>
      <c r="C86" s="56"/>
      <c r="D86" s="55">
        <v>6913</v>
      </c>
      <c r="E86" s="56"/>
      <c r="F86" s="55">
        <v>7098</v>
      </c>
      <c r="G86" s="56"/>
      <c r="H86" s="55">
        <v>60038</v>
      </c>
      <c r="I86" s="56">
        <v>168</v>
      </c>
      <c r="J86" s="55">
        <v>84875</v>
      </c>
      <c r="K86" s="57">
        <v>200</v>
      </c>
      <c r="L86" s="55">
        <v>82017</v>
      </c>
      <c r="M86" s="55">
        <v>240941</v>
      </c>
    </row>
    <row r="87" spans="1:13" x14ac:dyDescent="0.25">
      <c r="A87" s="58"/>
      <c r="B87" s="54">
        <v>43928</v>
      </c>
      <c r="C87" s="56"/>
      <c r="D87" s="55">
        <v>6913</v>
      </c>
      <c r="E87" s="56">
        <v>29</v>
      </c>
      <c r="F87" s="55">
        <v>7127</v>
      </c>
      <c r="G87" s="56"/>
      <c r="H87" s="55">
        <v>60038</v>
      </c>
      <c r="I87" s="56">
        <v>140</v>
      </c>
      <c r="J87" s="55">
        <v>85015</v>
      </c>
      <c r="K87" s="57"/>
      <c r="L87" s="55">
        <v>82017</v>
      </c>
      <c r="M87" s="55">
        <v>241110</v>
      </c>
    </row>
    <row r="88" spans="1:13" x14ac:dyDescent="0.25">
      <c r="A88" s="58"/>
      <c r="B88" s="54">
        <v>43929</v>
      </c>
      <c r="C88" s="56"/>
      <c r="D88" s="55">
        <v>6913</v>
      </c>
      <c r="E88" s="56">
        <v>49</v>
      </c>
      <c r="F88" s="55">
        <v>7176</v>
      </c>
      <c r="G88" s="56">
        <v>162</v>
      </c>
      <c r="H88" s="55">
        <v>60200</v>
      </c>
      <c r="I88" s="56"/>
      <c r="J88" s="55">
        <v>85015</v>
      </c>
      <c r="K88" s="57"/>
      <c r="L88" s="55">
        <v>82017</v>
      </c>
      <c r="M88" s="55">
        <v>241321</v>
      </c>
    </row>
    <row r="89" spans="1:13" x14ac:dyDescent="0.25">
      <c r="A89" s="58"/>
      <c r="B89" s="54">
        <v>43935</v>
      </c>
      <c r="C89" s="56"/>
      <c r="D89" s="55">
        <v>6913</v>
      </c>
      <c r="E89" s="56"/>
      <c r="F89" s="55">
        <v>7176</v>
      </c>
      <c r="G89" s="56">
        <v>60</v>
      </c>
      <c r="H89" s="55">
        <v>60260</v>
      </c>
      <c r="I89" s="56"/>
      <c r="J89" s="55">
        <v>85015</v>
      </c>
      <c r="K89" s="57"/>
      <c r="L89" s="55">
        <v>82017</v>
      </c>
      <c r="M89" s="55">
        <v>241381</v>
      </c>
    </row>
    <row r="90" spans="1:13" x14ac:dyDescent="0.25">
      <c r="A90" s="58"/>
      <c r="B90" s="54">
        <v>43936</v>
      </c>
      <c r="C90" s="56"/>
      <c r="D90" s="55">
        <v>6913</v>
      </c>
      <c r="E90" s="56">
        <v>-16</v>
      </c>
      <c r="F90" s="55">
        <v>7160</v>
      </c>
      <c r="G90" s="56"/>
      <c r="H90" s="55">
        <v>60260</v>
      </c>
      <c r="I90" s="56"/>
      <c r="J90" s="55">
        <v>85015</v>
      </c>
      <c r="K90" s="57"/>
      <c r="L90" s="55">
        <v>82017</v>
      </c>
      <c r="M90" s="55">
        <v>241365</v>
      </c>
    </row>
    <row r="91" spans="1:13" x14ac:dyDescent="0.25">
      <c r="A91" s="58"/>
      <c r="B91" s="54">
        <v>43937</v>
      </c>
      <c r="C91" s="56"/>
      <c r="D91" s="55">
        <v>6913</v>
      </c>
      <c r="E91" s="56">
        <v>-30</v>
      </c>
      <c r="F91" s="55">
        <v>7130</v>
      </c>
      <c r="G91" s="56"/>
      <c r="H91" s="55">
        <v>60260</v>
      </c>
      <c r="I91" s="56">
        <v>116</v>
      </c>
      <c r="J91" s="55">
        <v>85131</v>
      </c>
      <c r="K91" s="57"/>
      <c r="L91" s="55">
        <v>82017</v>
      </c>
      <c r="M91" s="55">
        <v>241451</v>
      </c>
    </row>
    <row r="92" spans="1:13" x14ac:dyDescent="0.25">
      <c r="A92" s="58"/>
      <c r="B92" s="54">
        <v>43938</v>
      </c>
      <c r="C92" s="56"/>
      <c r="D92" s="55">
        <v>6913</v>
      </c>
      <c r="E92" s="56"/>
      <c r="F92" s="55">
        <v>7130</v>
      </c>
      <c r="G92" s="56"/>
      <c r="H92" s="55">
        <v>60260</v>
      </c>
      <c r="I92" s="56">
        <v>68</v>
      </c>
      <c r="J92" s="55">
        <v>85199</v>
      </c>
      <c r="K92" s="57"/>
      <c r="L92" s="55">
        <v>82017</v>
      </c>
      <c r="M92" s="55">
        <v>241519</v>
      </c>
    </row>
    <row r="93" spans="1:13" x14ac:dyDescent="0.25">
      <c r="A93" s="58"/>
      <c r="B93" s="54">
        <v>43941</v>
      </c>
      <c r="C93" s="56">
        <v>-10</v>
      </c>
      <c r="D93" s="55">
        <v>6903</v>
      </c>
      <c r="E93" s="56"/>
      <c r="F93" s="55">
        <v>7130</v>
      </c>
      <c r="G93" s="56"/>
      <c r="H93" s="55">
        <v>60260</v>
      </c>
      <c r="I93" s="56"/>
      <c r="J93" s="55">
        <v>85199</v>
      </c>
      <c r="K93" s="57">
        <v>28</v>
      </c>
      <c r="L93" s="55">
        <v>82045</v>
      </c>
      <c r="M93" s="55">
        <v>241537</v>
      </c>
    </row>
    <row r="94" spans="1:13" x14ac:dyDescent="0.25">
      <c r="A94" s="58"/>
      <c r="B94" s="54">
        <v>43942</v>
      </c>
      <c r="C94" s="56"/>
      <c r="D94" s="55">
        <v>6903</v>
      </c>
      <c r="E94" s="56">
        <v>-2</v>
      </c>
      <c r="F94" s="55">
        <v>7128</v>
      </c>
      <c r="G94" s="56">
        <v>116</v>
      </c>
      <c r="H94" s="55">
        <v>60376</v>
      </c>
      <c r="I94" s="56">
        <v>76</v>
      </c>
      <c r="J94" s="55">
        <v>85275</v>
      </c>
      <c r="K94" s="57"/>
      <c r="L94" s="55">
        <v>82045</v>
      </c>
      <c r="M94" s="55">
        <v>241727</v>
      </c>
    </row>
    <row r="95" spans="1:13" x14ac:dyDescent="0.25">
      <c r="A95" s="58"/>
      <c r="B95" s="54">
        <v>43943</v>
      </c>
      <c r="C95" s="56"/>
      <c r="D95" s="55">
        <v>6903</v>
      </c>
      <c r="E95" s="56">
        <v>15</v>
      </c>
      <c r="F95" s="55">
        <v>7143</v>
      </c>
      <c r="G95" s="56">
        <v>66</v>
      </c>
      <c r="H95" s="55">
        <v>60442</v>
      </c>
      <c r="I95" s="56"/>
      <c r="J95" s="55">
        <v>85275</v>
      </c>
      <c r="K95" s="57"/>
      <c r="L95" s="55">
        <v>82045</v>
      </c>
      <c r="M95" s="55">
        <v>241808</v>
      </c>
    </row>
    <row r="96" spans="1:13" x14ac:dyDescent="0.25">
      <c r="A96" s="58"/>
      <c r="B96" s="54">
        <v>43944</v>
      </c>
      <c r="C96" s="56"/>
      <c r="D96" s="55">
        <v>6903</v>
      </c>
      <c r="E96" s="56"/>
      <c r="F96" s="55">
        <v>7143</v>
      </c>
      <c r="G96" s="56">
        <v>117</v>
      </c>
      <c r="H96" s="55">
        <v>60559</v>
      </c>
      <c r="I96" s="56"/>
      <c r="J96" s="55">
        <v>85275</v>
      </c>
      <c r="K96" s="57"/>
      <c r="L96" s="55">
        <v>82045</v>
      </c>
      <c r="M96" s="55">
        <v>241925</v>
      </c>
    </row>
    <row r="97" spans="1:13" x14ac:dyDescent="0.25">
      <c r="A97" s="58"/>
      <c r="B97" s="54">
        <v>43945</v>
      </c>
      <c r="C97" s="56"/>
      <c r="D97" s="55">
        <v>6903</v>
      </c>
      <c r="E97" s="56"/>
      <c r="F97" s="55">
        <v>7143</v>
      </c>
      <c r="G97" s="56">
        <v>156</v>
      </c>
      <c r="H97" s="55">
        <v>60715</v>
      </c>
      <c r="I97" s="56"/>
      <c r="J97" s="55">
        <v>85275</v>
      </c>
      <c r="K97" s="57"/>
      <c r="L97" s="55">
        <v>82045</v>
      </c>
      <c r="M97" s="55">
        <v>242081</v>
      </c>
    </row>
    <row r="98" spans="1:13" x14ac:dyDescent="0.25">
      <c r="A98" s="58"/>
      <c r="B98" s="54">
        <v>43948</v>
      </c>
      <c r="C98" s="56"/>
      <c r="D98" s="55">
        <v>6903</v>
      </c>
      <c r="E98" s="56"/>
      <c r="F98" s="55">
        <v>7143</v>
      </c>
      <c r="G98" s="56"/>
      <c r="H98" s="55">
        <v>60715</v>
      </c>
      <c r="I98" s="56"/>
      <c r="J98" s="55">
        <v>85275</v>
      </c>
      <c r="K98" s="57">
        <v>60</v>
      </c>
      <c r="L98" s="55">
        <v>82105</v>
      </c>
      <c r="M98" s="55">
        <v>242141</v>
      </c>
    </row>
    <row r="99" spans="1:13" x14ac:dyDescent="0.25">
      <c r="A99" s="58"/>
      <c r="B99" s="54">
        <v>43949</v>
      </c>
      <c r="C99" s="56">
        <v>-10</v>
      </c>
      <c r="D99" s="55">
        <v>6893</v>
      </c>
      <c r="E99" s="56">
        <v>-27</v>
      </c>
      <c r="F99" s="55">
        <v>7116</v>
      </c>
      <c r="G99" s="56">
        <v>93</v>
      </c>
      <c r="H99" s="55">
        <v>60808</v>
      </c>
      <c r="I99" s="56"/>
      <c r="J99" s="55">
        <v>85275</v>
      </c>
      <c r="K99" s="57"/>
      <c r="L99" s="55">
        <v>82105</v>
      </c>
      <c r="M99" s="55">
        <v>242197</v>
      </c>
    </row>
    <row r="100" spans="1:13" x14ac:dyDescent="0.25">
      <c r="A100" s="58"/>
      <c r="B100" s="54">
        <v>43949</v>
      </c>
      <c r="C100" s="56"/>
      <c r="D100" s="55">
        <v>6893</v>
      </c>
      <c r="E100" s="56">
        <v>6</v>
      </c>
      <c r="F100" s="55">
        <v>7122</v>
      </c>
      <c r="G100" s="56"/>
      <c r="H100" s="55">
        <v>60808</v>
      </c>
      <c r="I100" s="56"/>
      <c r="J100" s="55">
        <v>85275</v>
      </c>
      <c r="K100" s="57"/>
      <c r="L100" s="55">
        <v>82105</v>
      </c>
      <c r="M100" s="55">
        <v>242203</v>
      </c>
    </row>
    <row r="101" spans="1:13" x14ac:dyDescent="0.25">
      <c r="A101" s="58"/>
      <c r="B101" s="54">
        <v>43950</v>
      </c>
      <c r="C101" s="56"/>
      <c r="D101" s="55">
        <v>6893</v>
      </c>
      <c r="E101" s="56"/>
      <c r="F101" s="55">
        <v>7122</v>
      </c>
      <c r="G101" s="56"/>
      <c r="H101" s="55">
        <v>60808</v>
      </c>
      <c r="I101" s="56"/>
      <c r="J101" s="55">
        <v>85275</v>
      </c>
      <c r="K101" s="57">
        <v>96</v>
      </c>
      <c r="L101" s="55">
        <v>82201</v>
      </c>
      <c r="M101" s="55">
        <v>242299</v>
      </c>
    </row>
    <row r="102" spans="1:13" x14ac:dyDescent="0.25">
      <c r="A102" s="58"/>
      <c r="B102" s="54">
        <v>43951</v>
      </c>
      <c r="C102" s="56"/>
      <c r="D102" s="55">
        <v>6893</v>
      </c>
      <c r="E102" s="56">
        <v>55</v>
      </c>
      <c r="F102" s="55">
        <v>7177</v>
      </c>
      <c r="G102" s="56">
        <v>82</v>
      </c>
      <c r="H102" s="55">
        <v>60890</v>
      </c>
      <c r="I102" s="56"/>
      <c r="J102" s="55">
        <v>85275</v>
      </c>
      <c r="K102" s="57">
        <v>48</v>
      </c>
      <c r="L102" s="55">
        <v>82249</v>
      </c>
      <c r="M102" s="55">
        <v>242484</v>
      </c>
    </row>
    <row r="103" spans="1:13" x14ac:dyDescent="0.25">
      <c r="A103" s="58"/>
      <c r="B103" s="54">
        <v>43951</v>
      </c>
      <c r="C103" s="56"/>
      <c r="D103" s="55">
        <v>6893</v>
      </c>
      <c r="E103" s="56">
        <v>36</v>
      </c>
      <c r="F103" s="55">
        <v>7213</v>
      </c>
      <c r="G103" s="56"/>
      <c r="H103" s="55">
        <v>60890</v>
      </c>
      <c r="I103" s="56"/>
      <c r="J103" s="55">
        <v>85275</v>
      </c>
      <c r="K103" s="57">
        <v>108</v>
      </c>
      <c r="L103" s="55">
        <v>82357</v>
      </c>
      <c r="M103" s="55">
        <v>242628</v>
      </c>
    </row>
    <row r="104" spans="1:13" x14ac:dyDescent="0.25">
      <c r="A104" s="58"/>
      <c r="B104" s="54">
        <v>43955</v>
      </c>
      <c r="C104" s="56"/>
      <c r="D104" s="55">
        <v>6893</v>
      </c>
      <c r="E104" s="56"/>
      <c r="F104" s="55">
        <v>7213</v>
      </c>
      <c r="G104" s="56"/>
      <c r="H104" s="55">
        <v>60890</v>
      </c>
      <c r="I104" s="56">
        <v>536</v>
      </c>
      <c r="J104" s="55">
        <v>85811</v>
      </c>
      <c r="K104" s="57">
        <v>87</v>
      </c>
      <c r="L104" s="55">
        <v>82444</v>
      </c>
      <c r="M104" s="55">
        <v>243251</v>
      </c>
    </row>
    <row r="105" spans="1:13" x14ac:dyDescent="0.25">
      <c r="A105" s="58"/>
      <c r="B105" s="54">
        <v>43958</v>
      </c>
      <c r="C105" s="56"/>
      <c r="D105" s="55">
        <v>6893</v>
      </c>
      <c r="E105" s="56">
        <v>-20</v>
      </c>
      <c r="F105" s="55">
        <v>7193</v>
      </c>
      <c r="G105" s="56"/>
      <c r="H105" s="55">
        <v>60890</v>
      </c>
      <c r="I105" s="56"/>
      <c r="J105" s="55">
        <v>85811</v>
      </c>
      <c r="K105" s="57">
        <v>87</v>
      </c>
      <c r="L105" s="55">
        <v>82531</v>
      </c>
      <c r="M105" s="55">
        <v>243318</v>
      </c>
    </row>
    <row r="106" spans="1:13" x14ac:dyDescent="0.25">
      <c r="A106" s="58"/>
      <c r="B106" s="54">
        <v>43958</v>
      </c>
      <c r="C106" s="56"/>
      <c r="D106" s="55">
        <v>6893</v>
      </c>
      <c r="E106" s="56"/>
      <c r="F106" s="55">
        <v>7193</v>
      </c>
      <c r="G106" s="56"/>
      <c r="H106" s="55">
        <v>60890</v>
      </c>
      <c r="I106" s="56"/>
      <c r="J106" s="55">
        <v>85811</v>
      </c>
      <c r="K106" s="57"/>
      <c r="L106" s="55">
        <v>82531</v>
      </c>
      <c r="M106" s="55">
        <v>243318</v>
      </c>
    </row>
    <row r="107" spans="1:13" x14ac:dyDescent="0.25">
      <c r="A107" s="58"/>
      <c r="B107" s="54">
        <v>43966</v>
      </c>
      <c r="C107" s="56"/>
      <c r="D107" s="55">
        <v>6893</v>
      </c>
      <c r="E107" s="56"/>
      <c r="F107" s="55">
        <v>7193</v>
      </c>
      <c r="G107" s="56">
        <v>118</v>
      </c>
      <c r="H107" s="55">
        <v>61008</v>
      </c>
      <c r="I107" s="56"/>
      <c r="J107" s="55">
        <v>85811</v>
      </c>
      <c r="K107" s="57"/>
      <c r="L107" s="55">
        <v>82531</v>
      </c>
      <c r="M107" s="55">
        <v>243436</v>
      </c>
    </row>
    <row r="108" spans="1:13" x14ac:dyDescent="0.25">
      <c r="A108" s="58"/>
      <c r="B108" s="54">
        <v>43978</v>
      </c>
      <c r="C108" s="56">
        <v>-12</v>
      </c>
      <c r="D108" s="55">
        <v>6881</v>
      </c>
      <c r="E108" s="56">
        <v>-12</v>
      </c>
      <c r="F108" s="55">
        <v>7181</v>
      </c>
      <c r="G108" s="56"/>
      <c r="H108" s="55">
        <v>61008</v>
      </c>
      <c r="I108" s="56"/>
      <c r="J108" s="55">
        <v>85811</v>
      </c>
      <c r="K108" s="57"/>
      <c r="L108" s="55">
        <v>82531</v>
      </c>
      <c r="M108" s="55">
        <v>243412</v>
      </c>
    </row>
    <row r="109" spans="1:13" x14ac:dyDescent="0.25">
      <c r="A109" s="58"/>
      <c r="B109" s="54">
        <v>43978</v>
      </c>
      <c r="C109" s="56">
        <v>-12</v>
      </c>
      <c r="D109" s="55">
        <v>6869</v>
      </c>
      <c r="E109" s="56"/>
      <c r="F109" s="55">
        <v>7181</v>
      </c>
      <c r="G109" s="56"/>
      <c r="H109" s="55">
        <v>61008</v>
      </c>
      <c r="I109" s="56"/>
      <c r="J109" s="55">
        <v>85811</v>
      </c>
      <c r="K109" s="57"/>
      <c r="L109" s="55">
        <v>82531</v>
      </c>
      <c r="M109" s="55">
        <v>243400</v>
      </c>
    </row>
    <row r="110" spans="1:13" x14ac:dyDescent="0.25">
      <c r="A110" s="58"/>
      <c r="B110" s="54">
        <v>43979</v>
      </c>
      <c r="C110" s="56">
        <v>6</v>
      </c>
      <c r="D110" s="55">
        <v>6875</v>
      </c>
      <c r="E110" s="56"/>
      <c r="F110" s="55">
        <v>7181</v>
      </c>
      <c r="G110" s="56"/>
      <c r="H110" s="55">
        <v>61008</v>
      </c>
      <c r="I110" s="56"/>
      <c r="J110" s="55">
        <v>85811</v>
      </c>
      <c r="K110" s="57"/>
      <c r="L110" s="55">
        <v>82531</v>
      </c>
      <c r="M110" s="55">
        <v>243406</v>
      </c>
    </row>
    <row r="111" spans="1:13" x14ac:dyDescent="0.25">
      <c r="A111" s="58"/>
      <c r="B111" s="54">
        <v>43980</v>
      </c>
      <c r="C111" s="56"/>
      <c r="D111" s="55">
        <v>6875</v>
      </c>
      <c r="E111" s="56">
        <v>32</v>
      </c>
      <c r="F111" s="55">
        <v>7213</v>
      </c>
      <c r="G111" s="56">
        <v>78</v>
      </c>
      <c r="H111" s="55">
        <v>61086</v>
      </c>
      <c r="I111" s="56"/>
      <c r="J111" s="55">
        <v>85811</v>
      </c>
      <c r="K111" s="57"/>
      <c r="L111" s="55">
        <v>82531</v>
      </c>
      <c r="M111" s="55">
        <v>243516</v>
      </c>
    </row>
    <row r="112" spans="1:13" x14ac:dyDescent="0.25">
      <c r="A112" s="58"/>
      <c r="B112" s="54">
        <v>43983</v>
      </c>
      <c r="C112" s="56"/>
      <c r="D112" s="55">
        <v>6875</v>
      </c>
      <c r="E112" s="56"/>
      <c r="F112" s="55">
        <v>7213</v>
      </c>
      <c r="G112" s="56">
        <v>126</v>
      </c>
      <c r="H112" s="55">
        <v>61212</v>
      </c>
      <c r="I112" s="56"/>
      <c r="J112" s="55">
        <v>85811</v>
      </c>
      <c r="K112" s="57"/>
      <c r="L112" s="55">
        <v>82531</v>
      </c>
      <c r="M112" s="55">
        <v>243642</v>
      </c>
    </row>
    <row r="113" spans="1:13" x14ac:dyDescent="0.25">
      <c r="A113" s="58"/>
      <c r="B113" s="54">
        <v>43984</v>
      </c>
      <c r="C113" s="56"/>
      <c r="D113" s="55">
        <v>6875</v>
      </c>
      <c r="E113" s="56">
        <v>-22</v>
      </c>
      <c r="F113" s="55">
        <v>7191</v>
      </c>
      <c r="G113" s="56"/>
      <c r="H113" s="55">
        <v>61212</v>
      </c>
      <c r="I113" s="56"/>
      <c r="J113" s="55">
        <v>85811</v>
      </c>
      <c r="K113" s="57"/>
      <c r="L113" s="55">
        <v>82531</v>
      </c>
      <c r="M113" s="55">
        <v>243620</v>
      </c>
    </row>
    <row r="114" spans="1:13" x14ac:dyDescent="0.25">
      <c r="A114" s="58"/>
      <c r="B114" s="54">
        <v>43985</v>
      </c>
      <c r="C114" s="56">
        <v>-10</v>
      </c>
      <c r="D114" s="55">
        <v>6865</v>
      </c>
      <c r="E114" s="56"/>
      <c r="F114" s="55">
        <v>7191</v>
      </c>
      <c r="G114" s="56"/>
      <c r="H114" s="55">
        <v>61212</v>
      </c>
      <c r="I114" s="56"/>
      <c r="J114" s="55">
        <v>85811</v>
      </c>
      <c r="K114" s="57"/>
      <c r="L114" s="55">
        <v>82531</v>
      </c>
      <c r="M114" s="55">
        <v>243610</v>
      </c>
    </row>
    <row r="115" spans="1:13" x14ac:dyDescent="0.25">
      <c r="A115" s="58"/>
      <c r="B115" s="54">
        <v>43985</v>
      </c>
      <c r="C115" s="56">
        <v>-16</v>
      </c>
      <c r="D115" s="55">
        <v>6849</v>
      </c>
      <c r="E115" s="56"/>
      <c r="F115" s="55">
        <v>7191</v>
      </c>
      <c r="G115" s="56"/>
      <c r="H115" s="55">
        <v>61212</v>
      </c>
      <c r="I115" s="56"/>
      <c r="J115" s="55">
        <v>85811</v>
      </c>
      <c r="K115" s="57"/>
      <c r="L115" s="55">
        <v>82531</v>
      </c>
      <c r="M115" s="55">
        <v>243594</v>
      </c>
    </row>
    <row r="116" spans="1:13" x14ac:dyDescent="0.25">
      <c r="A116" s="58"/>
      <c r="B116" s="54">
        <v>43986</v>
      </c>
      <c r="C116" s="56"/>
      <c r="D116" s="55">
        <v>6849</v>
      </c>
      <c r="E116" s="56">
        <v>-20</v>
      </c>
      <c r="F116" s="55">
        <v>7171</v>
      </c>
      <c r="G116" s="56">
        <v>62</v>
      </c>
      <c r="H116" s="55">
        <v>61274</v>
      </c>
      <c r="I116" s="56"/>
      <c r="J116" s="55">
        <v>85811</v>
      </c>
      <c r="K116" s="57"/>
      <c r="L116" s="55">
        <v>82531</v>
      </c>
      <c r="M116" s="55">
        <v>243636</v>
      </c>
    </row>
    <row r="117" spans="1:13" x14ac:dyDescent="0.25">
      <c r="A117" s="58"/>
      <c r="B117" s="54">
        <v>43987</v>
      </c>
      <c r="C117" s="56">
        <v>-10</v>
      </c>
      <c r="D117" s="55">
        <v>6839</v>
      </c>
      <c r="E117" s="56"/>
      <c r="F117" s="55">
        <v>7171</v>
      </c>
      <c r="G117" s="56"/>
      <c r="H117" s="55">
        <v>61274</v>
      </c>
      <c r="I117" s="56"/>
      <c r="J117" s="55">
        <v>85811</v>
      </c>
      <c r="K117" s="57">
        <v>660</v>
      </c>
      <c r="L117" s="55">
        <v>83191</v>
      </c>
      <c r="M117" s="55">
        <v>244286</v>
      </c>
    </row>
    <row r="118" spans="1:13" x14ac:dyDescent="0.25">
      <c r="A118" s="58"/>
      <c r="B118" s="54">
        <v>43987</v>
      </c>
      <c r="C118" s="56">
        <v>-10</v>
      </c>
      <c r="D118" s="55">
        <v>6829</v>
      </c>
      <c r="E118" s="56"/>
      <c r="F118" s="55">
        <v>7171</v>
      </c>
      <c r="G118" s="56"/>
      <c r="H118" s="55">
        <v>61274</v>
      </c>
      <c r="I118" s="56"/>
      <c r="J118" s="55">
        <v>85811</v>
      </c>
      <c r="K118" s="57"/>
      <c r="L118" s="55">
        <v>83191</v>
      </c>
      <c r="M118" s="55">
        <v>244276</v>
      </c>
    </row>
    <row r="119" spans="1:13" x14ac:dyDescent="0.25">
      <c r="A119" s="58"/>
      <c r="B119" s="54">
        <v>43990</v>
      </c>
      <c r="C119" s="56">
        <v>-4</v>
      </c>
      <c r="D119" s="55">
        <v>6825</v>
      </c>
      <c r="E119" s="56">
        <v>38</v>
      </c>
      <c r="F119" s="55">
        <v>7209</v>
      </c>
      <c r="G119" s="56">
        <v>74</v>
      </c>
      <c r="H119" s="55">
        <v>61348</v>
      </c>
      <c r="I119" s="56"/>
      <c r="J119" s="55">
        <v>85811</v>
      </c>
      <c r="K119" s="57"/>
      <c r="L119" s="55">
        <v>83191</v>
      </c>
      <c r="M119" s="55">
        <v>244384</v>
      </c>
    </row>
    <row r="120" spans="1:13" x14ac:dyDescent="0.25">
      <c r="A120" s="58"/>
      <c r="B120" s="54">
        <v>43991</v>
      </c>
      <c r="C120" s="56">
        <v>20</v>
      </c>
      <c r="D120" s="55">
        <v>6845</v>
      </c>
      <c r="E120" s="56"/>
      <c r="F120" s="55">
        <v>7209</v>
      </c>
      <c r="G120" s="56">
        <v>36</v>
      </c>
      <c r="H120" s="55">
        <v>61384</v>
      </c>
      <c r="I120" s="56">
        <v>66</v>
      </c>
      <c r="J120" s="55">
        <v>85877</v>
      </c>
      <c r="K120" s="57"/>
      <c r="L120" s="55">
        <v>83191</v>
      </c>
      <c r="M120" s="55">
        <v>244506</v>
      </c>
    </row>
    <row r="121" spans="1:13" x14ac:dyDescent="0.25">
      <c r="A121" s="58"/>
      <c r="B121" s="54">
        <v>43992</v>
      </c>
      <c r="C121" s="56"/>
      <c r="D121" s="55">
        <v>6845</v>
      </c>
      <c r="E121" s="56">
        <v>30</v>
      </c>
      <c r="F121" s="55">
        <v>7239</v>
      </c>
      <c r="G121" s="56"/>
      <c r="H121" s="55">
        <v>61384</v>
      </c>
      <c r="I121" s="56">
        <v>24</v>
      </c>
      <c r="J121" s="55">
        <v>85901</v>
      </c>
      <c r="K121" s="57"/>
      <c r="L121" s="55">
        <v>83191</v>
      </c>
      <c r="M121" s="55">
        <v>244560</v>
      </c>
    </row>
    <row r="122" spans="1:13" x14ac:dyDescent="0.25">
      <c r="A122" s="58"/>
      <c r="B122" s="54">
        <v>43992</v>
      </c>
      <c r="C122" s="56"/>
      <c r="D122" s="55">
        <v>6845</v>
      </c>
      <c r="E122" s="56"/>
      <c r="F122" s="55">
        <v>7239</v>
      </c>
      <c r="G122" s="56"/>
      <c r="H122" s="55">
        <v>61384</v>
      </c>
      <c r="I122" s="56">
        <v>90</v>
      </c>
      <c r="J122" s="55">
        <v>85991</v>
      </c>
      <c r="K122" s="57"/>
      <c r="L122" s="55">
        <v>83191</v>
      </c>
      <c r="M122" s="55">
        <v>244650</v>
      </c>
    </row>
    <row r="123" spans="1:13" x14ac:dyDescent="0.25">
      <c r="A123" s="58"/>
      <c r="B123" s="54">
        <v>43993</v>
      </c>
      <c r="C123" s="56"/>
      <c r="D123" s="55">
        <v>6845</v>
      </c>
      <c r="E123" s="56"/>
      <c r="F123" s="55">
        <v>7239</v>
      </c>
      <c r="G123" s="56"/>
      <c r="H123" s="55">
        <v>61384</v>
      </c>
      <c r="I123" s="56">
        <v>153</v>
      </c>
      <c r="J123" s="55">
        <v>86144</v>
      </c>
      <c r="K123" s="57"/>
      <c r="L123" s="55">
        <v>83191</v>
      </c>
      <c r="M123" s="55">
        <v>244803</v>
      </c>
    </row>
    <row r="124" spans="1:13" x14ac:dyDescent="0.25">
      <c r="A124" s="58"/>
      <c r="B124" s="54">
        <v>43994</v>
      </c>
      <c r="C124" s="56"/>
      <c r="D124" s="55">
        <v>6845</v>
      </c>
      <c r="E124" s="56">
        <v>-24</v>
      </c>
      <c r="F124" s="55">
        <v>7215</v>
      </c>
      <c r="G124" s="56">
        <v>258</v>
      </c>
      <c r="H124" s="55">
        <v>61642</v>
      </c>
      <c r="I124" s="56">
        <v>54</v>
      </c>
      <c r="J124" s="55">
        <v>86198</v>
      </c>
      <c r="K124" s="57">
        <v>245</v>
      </c>
      <c r="L124" s="55">
        <v>83436</v>
      </c>
      <c r="M124" s="55">
        <v>245336</v>
      </c>
    </row>
    <row r="125" spans="1:13" x14ac:dyDescent="0.25">
      <c r="A125" s="58"/>
      <c r="B125" s="54">
        <v>43994</v>
      </c>
      <c r="C125" s="56"/>
      <c r="D125" s="55">
        <v>6845</v>
      </c>
      <c r="E125" s="56"/>
      <c r="F125" s="55">
        <v>7215</v>
      </c>
      <c r="G125" s="56">
        <v>48</v>
      </c>
      <c r="H125" s="55">
        <v>61690</v>
      </c>
      <c r="I125" s="56"/>
      <c r="J125" s="55">
        <v>86198</v>
      </c>
      <c r="K125" s="57"/>
      <c r="L125" s="55">
        <v>83436</v>
      </c>
      <c r="M125" s="55">
        <v>245384</v>
      </c>
    </row>
    <row r="126" spans="1:13" x14ac:dyDescent="0.25">
      <c r="A126" s="58"/>
      <c r="B126" s="54">
        <v>43997</v>
      </c>
      <c r="C126" s="56">
        <v>-19</v>
      </c>
      <c r="D126" s="55">
        <v>6826</v>
      </c>
      <c r="E126" s="56"/>
      <c r="F126" s="55">
        <v>7215</v>
      </c>
      <c r="G126" s="56"/>
      <c r="H126" s="55">
        <v>61690</v>
      </c>
      <c r="I126" s="56">
        <v>450</v>
      </c>
      <c r="J126" s="55">
        <v>86648</v>
      </c>
      <c r="K126" s="57">
        <v>108</v>
      </c>
      <c r="L126" s="55">
        <v>83544</v>
      </c>
      <c r="M126" s="55">
        <v>245923</v>
      </c>
    </row>
    <row r="127" spans="1:13" x14ac:dyDescent="0.25">
      <c r="A127" s="58"/>
      <c r="B127" s="54">
        <v>43998</v>
      </c>
      <c r="C127" s="56"/>
      <c r="D127" s="55">
        <v>6826</v>
      </c>
      <c r="E127" s="56">
        <v>-20</v>
      </c>
      <c r="F127" s="55">
        <v>7195</v>
      </c>
      <c r="G127" s="56">
        <v>48</v>
      </c>
      <c r="H127" s="55">
        <v>61738</v>
      </c>
      <c r="I127" s="56"/>
      <c r="J127" s="55">
        <v>86648</v>
      </c>
      <c r="K127" s="57">
        <v>84</v>
      </c>
      <c r="L127" s="55">
        <v>83628</v>
      </c>
      <c r="M127" s="55">
        <v>246035</v>
      </c>
    </row>
    <row r="128" spans="1:13" x14ac:dyDescent="0.25">
      <c r="A128" s="58"/>
      <c r="B128" s="54">
        <v>43999</v>
      </c>
      <c r="C128" s="56">
        <v>4</v>
      </c>
      <c r="D128" s="55">
        <v>6830</v>
      </c>
      <c r="E128" s="56"/>
      <c r="F128" s="55">
        <v>7195</v>
      </c>
      <c r="G128" s="56"/>
      <c r="H128" s="55">
        <v>61738</v>
      </c>
      <c r="I128" s="56">
        <v>78</v>
      </c>
      <c r="J128" s="55">
        <v>86726</v>
      </c>
      <c r="K128" s="57"/>
      <c r="L128" s="55">
        <v>83628</v>
      </c>
      <c r="M128" s="55">
        <v>246117</v>
      </c>
    </row>
    <row r="129" spans="1:13" x14ac:dyDescent="0.25">
      <c r="A129" s="58"/>
      <c r="B129" s="54">
        <v>44000</v>
      </c>
      <c r="C129" s="56"/>
      <c r="D129" s="55">
        <v>6830</v>
      </c>
      <c r="E129" s="56"/>
      <c r="F129" s="55">
        <v>7195</v>
      </c>
      <c r="G129" s="56"/>
      <c r="H129" s="55">
        <v>61738</v>
      </c>
      <c r="I129" s="56">
        <v>51</v>
      </c>
      <c r="J129" s="55">
        <v>86777</v>
      </c>
      <c r="K129" s="57">
        <v>90</v>
      </c>
      <c r="L129" s="55">
        <v>83718</v>
      </c>
      <c r="M129" s="55">
        <v>246258</v>
      </c>
    </row>
    <row r="130" spans="1:13" x14ac:dyDescent="0.25">
      <c r="A130" s="58"/>
      <c r="B130" s="54">
        <v>44001</v>
      </c>
      <c r="C130" s="56"/>
      <c r="D130" s="55">
        <v>6830</v>
      </c>
      <c r="E130" s="56"/>
      <c r="F130" s="55">
        <v>7195</v>
      </c>
      <c r="G130" s="56">
        <v>45</v>
      </c>
      <c r="H130" s="55">
        <v>61783</v>
      </c>
      <c r="I130" s="56"/>
      <c r="J130" s="55">
        <v>86777</v>
      </c>
      <c r="K130" s="57">
        <v>114</v>
      </c>
      <c r="L130" s="55">
        <v>83832</v>
      </c>
      <c r="M130" s="55">
        <v>246417</v>
      </c>
    </row>
    <row r="131" spans="1:13" x14ac:dyDescent="0.25">
      <c r="A131" s="58"/>
      <c r="B131" s="54">
        <v>44001</v>
      </c>
      <c r="C131" s="56"/>
      <c r="D131" s="55">
        <v>6830</v>
      </c>
      <c r="E131" s="56"/>
      <c r="F131" s="55">
        <v>7195</v>
      </c>
      <c r="G131" s="56"/>
      <c r="H131" s="55">
        <v>61783</v>
      </c>
      <c r="I131" s="56"/>
      <c r="J131" s="55">
        <v>86777</v>
      </c>
      <c r="K131" s="57">
        <v>60</v>
      </c>
      <c r="L131" s="55">
        <v>83892</v>
      </c>
      <c r="M131" s="55">
        <v>246477</v>
      </c>
    </row>
    <row r="132" spans="1:13" x14ac:dyDescent="0.25">
      <c r="A132" s="58"/>
      <c r="B132" s="54">
        <v>44004</v>
      </c>
      <c r="C132" s="56">
        <v>-10</v>
      </c>
      <c r="D132" s="55">
        <v>6820</v>
      </c>
      <c r="E132" s="56"/>
      <c r="F132" s="55">
        <v>7195</v>
      </c>
      <c r="G132" s="56"/>
      <c r="H132" s="55">
        <v>61783</v>
      </c>
      <c r="I132" s="56"/>
      <c r="J132" s="55">
        <v>86777</v>
      </c>
      <c r="K132" s="57">
        <v>90</v>
      </c>
      <c r="L132" s="55">
        <v>83982</v>
      </c>
      <c r="M132" s="55">
        <v>246557</v>
      </c>
    </row>
    <row r="133" spans="1:13" x14ac:dyDescent="0.25">
      <c r="A133" s="58"/>
      <c r="B133" s="54">
        <v>44005</v>
      </c>
      <c r="C133" s="56">
        <v>-8</v>
      </c>
      <c r="D133" s="55">
        <v>6812</v>
      </c>
      <c r="E133" s="56"/>
      <c r="F133" s="55">
        <v>7195</v>
      </c>
      <c r="G133" s="56"/>
      <c r="H133" s="55">
        <v>61783</v>
      </c>
      <c r="I133" s="56">
        <v>72</v>
      </c>
      <c r="J133" s="55">
        <v>86849</v>
      </c>
      <c r="K133" s="57"/>
      <c r="L133" s="55">
        <v>83982</v>
      </c>
      <c r="M133" s="55">
        <v>246621</v>
      </c>
    </row>
    <row r="134" spans="1:13" x14ac:dyDescent="0.25">
      <c r="A134" s="58"/>
      <c r="B134" s="54">
        <v>44005</v>
      </c>
      <c r="C134" s="56"/>
      <c r="D134" s="55">
        <v>6812</v>
      </c>
      <c r="E134" s="56"/>
      <c r="F134" s="55">
        <v>7195</v>
      </c>
      <c r="G134" s="56"/>
      <c r="H134" s="55">
        <v>61783</v>
      </c>
      <c r="I134" s="56">
        <v>105</v>
      </c>
      <c r="J134" s="55">
        <v>86954</v>
      </c>
      <c r="K134" s="57"/>
      <c r="L134" s="55">
        <v>83982</v>
      </c>
      <c r="M134" s="55">
        <v>246726</v>
      </c>
    </row>
    <row r="135" spans="1:13" x14ac:dyDescent="0.25">
      <c r="A135" s="58"/>
      <c r="B135" s="54">
        <v>44006</v>
      </c>
      <c r="C135" s="56">
        <v>-10</v>
      </c>
      <c r="D135" s="55">
        <v>6802</v>
      </c>
      <c r="E135" s="56">
        <v>-21</v>
      </c>
      <c r="F135" s="55">
        <v>7174</v>
      </c>
      <c r="G135" s="56"/>
      <c r="H135" s="55">
        <v>61783</v>
      </c>
      <c r="I135" s="56"/>
      <c r="J135" s="55">
        <v>86954</v>
      </c>
      <c r="K135" s="57"/>
      <c r="L135" s="55">
        <v>83982</v>
      </c>
      <c r="M135" s="55">
        <v>246695</v>
      </c>
    </row>
    <row r="136" spans="1:13" x14ac:dyDescent="0.25">
      <c r="A136" s="58"/>
      <c r="B136" s="54">
        <v>44007</v>
      </c>
      <c r="C136" s="56">
        <v>49</v>
      </c>
      <c r="D136" s="55">
        <v>6851</v>
      </c>
      <c r="E136" s="56"/>
      <c r="F136" s="55">
        <v>7174</v>
      </c>
      <c r="G136" s="56"/>
      <c r="H136" s="55">
        <v>61783</v>
      </c>
      <c r="I136" s="56">
        <v>88</v>
      </c>
      <c r="J136" s="55">
        <v>87042</v>
      </c>
      <c r="K136" s="57"/>
      <c r="L136" s="55">
        <v>83982</v>
      </c>
      <c r="M136" s="55">
        <v>246832</v>
      </c>
    </row>
    <row r="137" spans="1:13" x14ac:dyDescent="0.25">
      <c r="A137" s="58"/>
      <c r="B137" s="54">
        <v>44008</v>
      </c>
      <c r="C137" s="56">
        <v>21</v>
      </c>
      <c r="D137" s="55">
        <v>6872</v>
      </c>
      <c r="E137" s="56"/>
      <c r="F137" s="55">
        <v>7174</v>
      </c>
      <c r="G137" s="56"/>
      <c r="H137" s="55">
        <v>61783</v>
      </c>
      <c r="I137" s="56">
        <v>64</v>
      </c>
      <c r="J137" s="55">
        <v>87106</v>
      </c>
      <c r="K137" s="57">
        <v>128</v>
      </c>
      <c r="L137" s="55">
        <v>84110</v>
      </c>
      <c r="M137" s="55">
        <v>247045</v>
      </c>
    </row>
    <row r="138" spans="1:13" x14ac:dyDescent="0.25">
      <c r="A138" s="58"/>
      <c r="B138" s="54">
        <v>44011</v>
      </c>
      <c r="C138" s="56"/>
      <c r="D138" s="55">
        <v>6872</v>
      </c>
      <c r="E138" s="56"/>
      <c r="F138" s="55">
        <v>7174</v>
      </c>
      <c r="G138" s="56"/>
      <c r="H138" s="55">
        <v>61783</v>
      </c>
      <c r="I138" s="56"/>
      <c r="J138" s="55">
        <v>87106</v>
      </c>
      <c r="K138" s="57">
        <v>93</v>
      </c>
      <c r="L138" s="55">
        <v>84203</v>
      </c>
      <c r="M138" s="55">
        <v>247138</v>
      </c>
    </row>
    <row r="139" spans="1:13" x14ac:dyDescent="0.25">
      <c r="A139" s="58"/>
      <c r="B139" s="54">
        <v>44012</v>
      </c>
      <c r="C139" s="56"/>
      <c r="D139" s="55">
        <v>6872</v>
      </c>
      <c r="E139" s="56"/>
      <c r="F139" s="55">
        <v>7174</v>
      </c>
      <c r="G139" s="56">
        <v>138</v>
      </c>
      <c r="H139" s="55">
        <v>61921</v>
      </c>
      <c r="I139" s="56"/>
      <c r="J139" s="55">
        <v>87106</v>
      </c>
      <c r="K139" s="57"/>
      <c r="L139" s="55">
        <v>84203</v>
      </c>
      <c r="M139" s="55">
        <v>247276</v>
      </c>
    </row>
    <row r="140" spans="1:13" x14ac:dyDescent="0.25">
      <c r="A140" s="58"/>
      <c r="B140" s="54">
        <v>44013</v>
      </c>
      <c r="C140" s="56"/>
      <c r="D140" s="55">
        <v>6872</v>
      </c>
      <c r="E140" s="56"/>
      <c r="F140" s="55">
        <v>7174</v>
      </c>
      <c r="G140" s="56">
        <v>171</v>
      </c>
      <c r="H140" s="55">
        <v>62092</v>
      </c>
      <c r="I140" s="56"/>
      <c r="J140" s="55">
        <v>87106</v>
      </c>
      <c r="K140" s="57"/>
      <c r="L140" s="55">
        <v>84203</v>
      </c>
      <c r="M140" s="55">
        <v>247447</v>
      </c>
    </row>
    <row r="141" spans="1:13" x14ac:dyDescent="0.25">
      <c r="A141" s="58"/>
      <c r="B141" s="54">
        <v>44014</v>
      </c>
      <c r="C141" s="56">
        <v>-10</v>
      </c>
      <c r="D141" s="55">
        <v>6862</v>
      </c>
      <c r="E141" s="56">
        <v>-20</v>
      </c>
      <c r="F141" s="55">
        <v>7154</v>
      </c>
      <c r="G141" s="56">
        <v>45</v>
      </c>
      <c r="H141" s="55">
        <v>62137</v>
      </c>
      <c r="I141" s="56"/>
      <c r="J141" s="55">
        <v>87106</v>
      </c>
      <c r="K141" s="57"/>
      <c r="L141" s="55">
        <v>84203</v>
      </c>
      <c r="M141" s="55">
        <v>247462</v>
      </c>
    </row>
    <row r="142" spans="1:13" x14ac:dyDescent="0.25">
      <c r="A142" s="58"/>
      <c r="B142" s="54">
        <v>44015</v>
      </c>
      <c r="C142" s="56"/>
      <c r="D142" s="55">
        <v>6862</v>
      </c>
      <c r="E142" s="56">
        <v>-21</v>
      </c>
      <c r="F142" s="55">
        <v>7133</v>
      </c>
      <c r="G142" s="56"/>
      <c r="H142" s="55">
        <v>62137</v>
      </c>
      <c r="I142" s="56"/>
      <c r="J142" s="55">
        <v>87106</v>
      </c>
      <c r="K142" s="57"/>
      <c r="L142" s="55">
        <v>84203</v>
      </c>
      <c r="M142" s="55">
        <v>247441</v>
      </c>
    </row>
    <row r="143" spans="1:13" x14ac:dyDescent="0.25">
      <c r="A143" s="58"/>
      <c r="B143" s="54">
        <v>44018</v>
      </c>
      <c r="C143" s="56"/>
      <c r="D143" s="55">
        <v>6862</v>
      </c>
      <c r="E143" s="56"/>
      <c r="F143" s="55">
        <v>7133</v>
      </c>
      <c r="G143" s="56">
        <v>315</v>
      </c>
      <c r="H143" s="55">
        <v>62452</v>
      </c>
      <c r="I143" s="56"/>
      <c r="J143" s="55">
        <v>87106</v>
      </c>
      <c r="K143" s="57"/>
      <c r="L143" s="55">
        <v>84203</v>
      </c>
      <c r="M143" s="55">
        <v>247756</v>
      </c>
    </row>
    <row r="144" spans="1:13" x14ac:dyDescent="0.25">
      <c r="A144" s="58"/>
      <c r="B144" s="54">
        <v>44018</v>
      </c>
      <c r="C144" s="56"/>
      <c r="D144" s="55">
        <v>6862</v>
      </c>
      <c r="E144" s="56"/>
      <c r="F144" s="55">
        <v>7133</v>
      </c>
      <c r="G144" s="56">
        <v>33</v>
      </c>
      <c r="H144" s="55">
        <v>62485</v>
      </c>
      <c r="I144" s="56"/>
      <c r="J144" s="55">
        <v>87106</v>
      </c>
      <c r="K144" s="57"/>
      <c r="L144" s="55">
        <v>84203</v>
      </c>
      <c r="M144" s="55">
        <v>247789</v>
      </c>
    </row>
    <row r="145" spans="1:13" x14ac:dyDescent="0.25">
      <c r="A145" s="58"/>
      <c r="B145" s="54">
        <v>44019</v>
      </c>
      <c r="C145" s="56"/>
      <c r="D145" s="55">
        <v>6862</v>
      </c>
      <c r="E145" s="56"/>
      <c r="F145" s="55">
        <v>7133</v>
      </c>
      <c r="G145" s="56">
        <v>54</v>
      </c>
      <c r="H145" s="55">
        <v>62539</v>
      </c>
      <c r="I145" s="56"/>
      <c r="J145" s="55">
        <v>87106</v>
      </c>
      <c r="K145" s="57">
        <v>27</v>
      </c>
      <c r="L145" s="55">
        <v>84230</v>
      </c>
      <c r="M145" s="55">
        <v>247870</v>
      </c>
    </row>
    <row r="146" spans="1:13" x14ac:dyDescent="0.25">
      <c r="A146" s="58"/>
      <c r="B146" s="54">
        <v>44020</v>
      </c>
      <c r="C146" s="56"/>
      <c r="D146" s="55">
        <v>6862</v>
      </c>
      <c r="E146" s="56"/>
      <c r="F146" s="55">
        <v>7133</v>
      </c>
      <c r="G146" s="56">
        <v>39</v>
      </c>
      <c r="H146" s="55">
        <v>62578</v>
      </c>
      <c r="I146" s="56"/>
      <c r="J146" s="55">
        <v>87106</v>
      </c>
      <c r="K146" s="57"/>
      <c r="L146" s="55">
        <v>84230</v>
      </c>
      <c r="M146" s="55">
        <v>247909</v>
      </c>
    </row>
    <row r="147" spans="1:13" x14ac:dyDescent="0.25">
      <c r="A147" s="58"/>
      <c r="B147" s="54">
        <v>44021</v>
      </c>
      <c r="C147" s="56"/>
      <c r="D147" s="55">
        <v>6862</v>
      </c>
      <c r="E147" s="56">
        <v>20</v>
      </c>
      <c r="F147" s="55">
        <v>7153</v>
      </c>
      <c r="G147" s="56"/>
      <c r="H147" s="55">
        <v>62578</v>
      </c>
      <c r="I147" s="56">
        <v>64</v>
      </c>
      <c r="J147" s="55">
        <v>87170</v>
      </c>
      <c r="K147" s="57">
        <v>36</v>
      </c>
      <c r="L147" s="55">
        <v>84266</v>
      </c>
      <c r="M147" s="55">
        <v>248029</v>
      </c>
    </row>
    <row r="148" spans="1:13" x14ac:dyDescent="0.25">
      <c r="A148" s="58"/>
      <c r="B148" s="54">
        <v>44022</v>
      </c>
      <c r="C148" s="56">
        <v>-10</v>
      </c>
      <c r="D148" s="55">
        <v>6852</v>
      </c>
      <c r="E148" s="56"/>
      <c r="F148" s="55">
        <v>7153</v>
      </c>
      <c r="G148" s="56">
        <v>48</v>
      </c>
      <c r="H148" s="55">
        <v>62626</v>
      </c>
      <c r="I148" s="56">
        <v>108</v>
      </c>
      <c r="J148" s="55">
        <v>87278</v>
      </c>
      <c r="K148" s="57"/>
      <c r="L148" s="55">
        <v>84266</v>
      </c>
      <c r="M148" s="55">
        <v>248175</v>
      </c>
    </row>
    <row r="149" spans="1:13" x14ac:dyDescent="0.25">
      <c r="A149" s="58"/>
      <c r="B149" s="54">
        <v>44022</v>
      </c>
      <c r="C149" s="56">
        <v>23</v>
      </c>
      <c r="D149" s="55">
        <v>6875</v>
      </c>
      <c r="E149" s="56"/>
      <c r="F149" s="55">
        <v>7153</v>
      </c>
      <c r="G149" s="56"/>
      <c r="H149" s="55">
        <v>62626</v>
      </c>
      <c r="I149" s="56"/>
      <c r="J149" s="55">
        <v>87278</v>
      </c>
      <c r="K149" s="57"/>
      <c r="L149" s="55">
        <v>84266</v>
      </c>
      <c r="M149" s="55">
        <v>248198</v>
      </c>
    </row>
    <row r="150" spans="1:13" x14ac:dyDescent="0.25">
      <c r="A150" s="58"/>
      <c r="B150" s="54">
        <v>44034</v>
      </c>
      <c r="C150" s="56"/>
      <c r="D150" s="55">
        <v>6875</v>
      </c>
      <c r="E150" s="56"/>
      <c r="F150" s="55">
        <v>7153</v>
      </c>
      <c r="G150" s="56">
        <v>308</v>
      </c>
      <c r="H150" s="55">
        <v>62934</v>
      </c>
      <c r="I150" s="56"/>
      <c r="J150" s="55">
        <v>87278</v>
      </c>
      <c r="K150" s="57"/>
      <c r="L150" s="55">
        <v>84266</v>
      </c>
      <c r="M150" s="55">
        <v>248506</v>
      </c>
    </row>
    <row r="151" spans="1:13" x14ac:dyDescent="0.25">
      <c r="A151" s="58"/>
      <c r="B151" s="54">
        <v>44043</v>
      </c>
      <c r="C151" s="56"/>
      <c r="D151" s="55">
        <v>6875</v>
      </c>
      <c r="E151" s="56">
        <v>22</v>
      </c>
      <c r="F151" s="55">
        <v>7175</v>
      </c>
      <c r="G151" s="56"/>
      <c r="H151" s="55">
        <v>62934</v>
      </c>
      <c r="I151" s="56"/>
      <c r="J151" s="55">
        <v>87278</v>
      </c>
      <c r="K151" s="57">
        <v>81</v>
      </c>
      <c r="L151" s="55">
        <v>84347</v>
      </c>
      <c r="M151" s="55">
        <v>248609</v>
      </c>
    </row>
    <row r="152" spans="1:13" x14ac:dyDescent="0.25">
      <c r="A152" s="58"/>
      <c r="B152" s="54">
        <v>44046</v>
      </c>
      <c r="C152" s="56">
        <v>-10</v>
      </c>
      <c r="D152" s="55">
        <v>6865</v>
      </c>
      <c r="E152" s="56"/>
      <c r="F152" s="55">
        <v>7175</v>
      </c>
      <c r="G152" s="56"/>
      <c r="H152" s="55">
        <v>62934</v>
      </c>
      <c r="I152" s="56">
        <v>78</v>
      </c>
      <c r="J152" s="55">
        <v>87356</v>
      </c>
      <c r="K152" s="57"/>
      <c r="L152" s="55">
        <v>84347</v>
      </c>
      <c r="M152" s="55">
        <v>248677</v>
      </c>
    </row>
    <row r="153" spans="1:13" x14ac:dyDescent="0.25">
      <c r="A153" s="58"/>
      <c r="B153" s="54">
        <v>44047</v>
      </c>
      <c r="C153" s="56"/>
      <c r="D153" s="55">
        <v>6865</v>
      </c>
      <c r="E153" s="56">
        <v>31</v>
      </c>
      <c r="F153" s="55">
        <v>7206</v>
      </c>
      <c r="G153" s="56"/>
      <c r="H153" s="55">
        <v>62934</v>
      </c>
      <c r="I153" s="56"/>
      <c r="J153" s="55">
        <v>87356</v>
      </c>
      <c r="K153" s="57"/>
      <c r="L153" s="55">
        <v>84347</v>
      </c>
      <c r="M153" s="55">
        <v>248708</v>
      </c>
    </row>
    <row r="154" spans="1:13" x14ac:dyDescent="0.25">
      <c r="A154" s="58"/>
      <c r="B154" s="54">
        <v>44048</v>
      </c>
      <c r="C154" s="56"/>
      <c r="D154" s="55">
        <v>6865</v>
      </c>
      <c r="E154" s="56">
        <v>27</v>
      </c>
      <c r="F154" s="55">
        <v>7233</v>
      </c>
      <c r="G154" s="56"/>
      <c r="H154" s="55">
        <v>62934</v>
      </c>
      <c r="I154" s="56"/>
      <c r="J154" s="55">
        <v>87356</v>
      </c>
      <c r="K154" s="57"/>
      <c r="L154" s="55">
        <v>84347</v>
      </c>
      <c r="M154" s="55">
        <v>248735</v>
      </c>
    </row>
    <row r="155" spans="1:13" x14ac:dyDescent="0.25">
      <c r="A155" s="58"/>
      <c r="B155" s="54">
        <v>44054</v>
      </c>
      <c r="C155" s="56"/>
      <c r="D155" s="55">
        <v>6865</v>
      </c>
      <c r="E155" s="56"/>
      <c r="F155" s="55">
        <v>7233</v>
      </c>
      <c r="G155" s="56">
        <v>94</v>
      </c>
      <c r="H155" s="55">
        <v>63028</v>
      </c>
      <c r="I155" s="56"/>
      <c r="J155" s="55">
        <v>87356</v>
      </c>
      <c r="K155" s="57"/>
      <c r="L155" s="55">
        <v>84347</v>
      </c>
      <c r="M155" s="55">
        <v>248829</v>
      </c>
    </row>
    <row r="156" spans="1:13" x14ac:dyDescent="0.25">
      <c r="A156" s="58"/>
      <c r="B156" s="54">
        <v>44057</v>
      </c>
      <c r="C156" s="56"/>
      <c r="D156" s="55">
        <v>6865</v>
      </c>
      <c r="E156" s="56"/>
      <c r="F156" s="55">
        <v>7233</v>
      </c>
      <c r="G156" s="56">
        <v>146</v>
      </c>
      <c r="H156" s="55">
        <v>63174</v>
      </c>
      <c r="I156" s="56"/>
      <c r="J156" s="55">
        <v>87356</v>
      </c>
      <c r="K156" s="57"/>
      <c r="L156" s="55">
        <v>84347</v>
      </c>
      <c r="M156" s="55">
        <v>248975</v>
      </c>
    </row>
    <row r="157" spans="1:13" x14ac:dyDescent="0.25">
      <c r="A157" s="58"/>
      <c r="B157" s="54">
        <v>44067</v>
      </c>
      <c r="C157" s="56">
        <v>13</v>
      </c>
      <c r="D157" s="55">
        <v>6878</v>
      </c>
      <c r="E157" s="56"/>
      <c r="F157" s="55">
        <v>7233</v>
      </c>
      <c r="G157" s="56">
        <v>104</v>
      </c>
      <c r="H157" s="55">
        <v>63278</v>
      </c>
      <c r="I157" s="56"/>
      <c r="J157" s="55">
        <v>87356</v>
      </c>
      <c r="K157" s="57"/>
      <c r="L157" s="55">
        <v>84347</v>
      </c>
      <c r="M157" s="55">
        <v>249092</v>
      </c>
    </row>
    <row r="158" spans="1:13" x14ac:dyDescent="0.25">
      <c r="A158" s="58"/>
      <c r="B158" s="54">
        <v>44068</v>
      </c>
      <c r="C158" s="56"/>
      <c r="D158" s="55">
        <v>6878</v>
      </c>
      <c r="E158" s="56">
        <v>12</v>
      </c>
      <c r="F158" s="55">
        <v>7245</v>
      </c>
      <c r="G158" s="56"/>
      <c r="H158" s="55">
        <v>63278</v>
      </c>
      <c r="I158" s="56"/>
      <c r="J158" s="55">
        <v>87356</v>
      </c>
      <c r="K158" s="57">
        <v>45</v>
      </c>
      <c r="L158" s="55">
        <v>84392</v>
      </c>
      <c r="M158" s="55">
        <v>249149</v>
      </c>
    </row>
    <row r="159" spans="1:13" x14ac:dyDescent="0.25">
      <c r="A159" s="58"/>
      <c r="B159" s="54">
        <v>44069</v>
      </c>
      <c r="C159" s="56">
        <v>-10</v>
      </c>
      <c r="D159" s="55">
        <v>6868</v>
      </c>
      <c r="E159" s="56"/>
      <c r="F159" s="55">
        <v>7245</v>
      </c>
      <c r="G159" s="56"/>
      <c r="H159" s="55">
        <v>63278</v>
      </c>
      <c r="I159" s="56"/>
      <c r="J159" s="55">
        <v>87356</v>
      </c>
      <c r="K159" s="57"/>
      <c r="L159" s="55">
        <v>84392</v>
      </c>
      <c r="M159" s="55">
        <v>249139</v>
      </c>
    </row>
    <row r="160" spans="1:13" x14ac:dyDescent="0.25">
      <c r="A160" s="58"/>
      <c r="B160" s="54">
        <v>44070</v>
      </c>
      <c r="C160" s="56"/>
      <c r="D160" s="55">
        <v>6868</v>
      </c>
      <c r="E160" s="56"/>
      <c r="F160" s="55">
        <v>7245</v>
      </c>
      <c r="G160" s="56"/>
      <c r="H160" s="55">
        <v>63278</v>
      </c>
      <c r="I160" s="56"/>
      <c r="J160" s="55">
        <v>87356</v>
      </c>
      <c r="K160" s="57">
        <v>108</v>
      </c>
      <c r="L160" s="55">
        <v>84500</v>
      </c>
      <c r="M160" s="55">
        <v>249247</v>
      </c>
    </row>
    <row r="161" spans="1:13" x14ac:dyDescent="0.25">
      <c r="A161" s="58"/>
      <c r="B161" s="54">
        <v>44076</v>
      </c>
      <c r="C161" s="56"/>
      <c r="D161" s="55">
        <v>6868</v>
      </c>
      <c r="E161" s="56"/>
      <c r="F161" s="55">
        <v>7245</v>
      </c>
      <c r="G161" s="56">
        <v>36</v>
      </c>
      <c r="H161" s="55">
        <v>63314</v>
      </c>
      <c r="I161" s="56"/>
      <c r="J161" s="55">
        <v>87356</v>
      </c>
      <c r="K161" s="57"/>
      <c r="L161" s="55">
        <v>84500</v>
      </c>
      <c r="M161" s="55">
        <v>249283</v>
      </c>
    </row>
    <row r="162" spans="1:13" x14ac:dyDescent="0.25">
      <c r="A162" s="58"/>
      <c r="B162" s="54">
        <v>44077</v>
      </c>
      <c r="C162" s="56"/>
      <c r="D162" s="55">
        <v>6868</v>
      </c>
      <c r="E162" s="56"/>
      <c r="F162" s="55">
        <v>7245</v>
      </c>
      <c r="G162" s="56">
        <v>60</v>
      </c>
      <c r="H162" s="55">
        <v>63374</v>
      </c>
      <c r="I162" s="56"/>
      <c r="J162" s="55">
        <v>87356</v>
      </c>
      <c r="K162" s="57"/>
      <c r="L162" s="55">
        <v>84500</v>
      </c>
      <c r="M162" s="55">
        <v>249343</v>
      </c>
    </row>
    <row r="163" spans="1:13" x14ac:dyDescent="0.25">
      <c r="A163" s="58"/>
      <c r="B163" s="54">
        <v>44078</v>
      </c>
      <c r="C163" s="56">
        <v>-10</v>
      </c>
      <c r="D163" s="55">
        <v>6858</v>
      </c>
      <c r="E163" s="56"/>
      <c r="F163" s="55">
        <v>7245</v>
      </c>
      <c r="G163" s="56"/>
      <c r="H163" s="55">
        <v>63374</v>
      </c>
      <c r="I163" s="56"/>
      <c r="J163" s="55">
        <v>87356</v>
      </c>
      <c r="K163" s="57">
        <v>120</v>
      </c>
      <c r="L163" s="55">
        <v>84620</v>
      </c>
      <c r="M163" s="55">
        <v>249453</v>
      </c>
    </row>
    <row r="164" spans="1:13" x14ac:dyDescent="0.25">
      <c r="A164" s="58"/>
      <c r="B164" s="54">
        <v>44078</v>
      </c>
      <c r="C164" s="56">
        <v>-14</v>
      </c>
      <c r="D164" s="55">
        <v>6844</v>
      </c>
      <c r="E164" s="56"/>
      <c r="F164" s="55">
        <v>7245</v>
      </c>
      <c r="G164" s="56"/>
      <c r="H164" s="55">
        <v>63374</v>
      </c>
      <c r="I164" s="56"/>
      <c r="J164" s="55">
        <v>87356</v>
      </c>
      <c r="K164" s="57"/>
      <c r="L164" s="55">
        <v>84620</v>
      </c>
      <c r="M164" s="55">
        <v>249439</v>
      </c>
    </row>
    <row r="165" spans="1:13" x14ac:dyDescent="0.25">
      <c r="A165" s="58"/>
      <c r="B165" s="54">
        <v>44082</v>
      </c>
      <c r="C165" s="56"/>
      <c r="D165" s="55">
        <v>6844</v>
      </c>
      <c r="E165" s="56">
        <v>-20</v>
      </c>
      <c r="F165" s="55">
        <v>7225</v>
      </c>
      <c r="G165" s="56"/>
      <c r="H165" s="55">
        <v>63374</v>
      </c>
      <c r="I165" s="56"/>
      <c r="J165" s="55">
        <v>87356</v>
      </c>
      <c r="K165" s="57"/>
      <c r="L165" s="55">
        <v>84620</v>
      </c>
      <c r="M165" s="55">
        <v>249419</v>
      </c>
    </row>
    <row r="166" spans="1:13" x14ac:dyDescent="0.25">
      <c r="A166" s="58"/>
      <c r="B166" s="54">
        <v>44083</v>
      </c>
      <c r="C166" s="56"/>
      <c r="D166" s="55">
        <v>6844</v>
      </c>
      <c r="E166" s="56">
        <v>29</v>
      </c>
      <c r="F166" s="55">
        <v>7254</v>
      </c>
      <c r="G166" s="56">
        <v>48</v>
      </c>
      <c r="H166" s="55">
        <v>63422</v>
      </c>
      <c r="I166" s="56"/>
      <c r="J166" s="55">
        <v>87356</v>
      </c>
      <c r="K166" s="57"/>
      <c r="L166" s="55">
        <v>84620</v>
      </c>
      <c r="M166" s="55">
        <v>249496</v>
      </c>
    </row>
    <row r="167" spans="1:13" x14ac:dyDescent="0.25">
      <c r="A167" s="58"/>
      <c r="B167" s="54">
        <v>44088</v>
      </c>
      <c r="C167" s="56"/>
      <c r="D167" s="55">
        <v>6844</v>
      </c>
      <c r="E167" s="56">
        <v>13</v>
      </c>
      <c r="F167" s="55">
        <v>7267</v>
      </c>
      <c r="G167" s="56"/>
      <c r="H167" s="55">
        <v>63422</v>
      </c>
      <c r="I167" s="56"/>
      <c r="J167" s="55">
        <v>87356</v>
      </c>
      <c r="K167" s="57"/>
      <c r="L167" s="55">
        <v>84620</v>
      </c>
      <c r="M167" s="55">
        <v>249509</v>
      </c>
    </row>
    <row r="168" spans="1:13" x14ac:dyDescent="0.25">
      <c r="A168" s="58"/>
      <c r="B168" s="54">
        <v>44090</v>
      </c>
      <c r="C168" s="56">
        <v>18</v>
      </c>
      <c r="D168" s="55">
        <v>6862</v>
      </c>
      <c r="E168" s="56"/>
      <c r="F168" s="55">
        <v>7267</v>
      </c>
      <c r="G168" s="56">
        <v>69</v>
      </c>
      <c r="H168" s="55">
        <v>63491</v>
      </c>
      <c r="I168" s="56"/>
      <c r="J168" s="55">
        <v>87356</v>
      </c>
      <c r="K168" s="57"/>
      <c r="L168" s="55">
        <v>84620</v>
      </c>
      <c r="M168" s="55">
        <v>249596</v>
      </c>
    </row>
    <row r="169" spans="1:13" x14ac:dyDescent="0.25">
      <c r="A169" s="58"/>
      <c r="B169" s="54">
        <v>44091</v>
      </c>
      <c r="C169" s="56">
        <v>-10</v>
      </c>
      <c r="D169" s="55">
        <v>6852</v>
      </c>
      <c r="E169" s="56"/>
      <c r="F169" s="55">
        <v>7267</v>
      </c>
      <c r="G169" s="56"/>
      <c r="H169" s="55">
        <v>63491</v>
      </c>
      <c r="I169" s="56"/>
      <c r="J169" s="55">
        <v>87356</v>
      </c>
      <c r="K169" s="57">
        <v>78</v>
      </c>
      <c r="L169" s="55">
        <v>84698</v>
      </c>
      <c r="M169" s="55">
        <v>249664</v>
      </c>
    </row>
    <row r="170" spans="1:13" x14ac:dyDescent="0.25">
      <c r="A170" s="58"/>
      <c r="B170" s="54">
        <v>44092</v>
      </c>
      <c r="C170" s="56"/>
      <c r="D170" s="55">
        <v>6852</v>
      </c>
      <c r="E170" s="56"/>
      <c r="F170" s="55">
        <v>7267</v>
      </c>
      <c r="G170" s="56"/>
      <c r="H170" s="55">
        <v>63491</v>
      </c>
      <c r="I170" s="56"/>
      <c r="J170" s="55">
        <v>87356</v>
      </c>
      <c r="K170" s="57">
        <v>66</v>
      </c>
      <c r="L170" s="55">
        <v>84764</v>
      </c>
      <c r="M170" s="55">
        <v>249730</v>
      </c>
    </row>
    <row r="171" spans="1:13" x14ac:dyDescent="0.25">
      <c r="A171" s="58"/>
      <c r="B171" s="54">
        <v>44092</v>
      </c>
      <c r="C171" s="56"/>
      <c r="D171" s="55">
        <v>6852</v>
      </c>
      <c r="E171" s="56"/>
      <c r="F171" s="55">
        <v>7267</v>
      </c>
      <c r="G171" s="56"/>
      <c r="H171" s="55">
        <v>63491</v>
      </c>
      <c r="I171" s="56"/>
      <c r="J171" s="55">
        <v>87356</v>
      </c>
      <c r="K171" s="57">
        <v>60</v>
      </c>
      <c r="L171" s="55">
        <v>84824</v>
      </c>
      <c r="M171" s="55">
        <v>249790</v>
      </c>
    </row>
    <row r="172" spans="1:13" x14ac:dyDescent="0.25">
      <c r="A172" s="58"/>
      <c r="B172" s="54">
        <v>44095</v>
      </c>
      <c r="C172" s="56"/>
      <c r="D172" s="55">
        <v>6852</v>
      </c>
      <c r="E172" s="56"/>
      <c r="F172" s="55">
        <v>7267</v>
      </c>
      <c r="G172" s="56">
        <v>252</v>
      </c>
      <c r="H172" s="55">
        <v>63743</v>
      </c>
      <c r="I172" s="56">
        <v>78</v>
      </c>
      <c r="J172" s="55">
        <v>87434</v>
      </c>
      <c r="K172" s="57">
        <v>24</v>
      </c>
      <c r="L172" s="55">
        <v>84848</v>
      </c>
      <c r="M172" s="55">
        <v>250144</v>
      </c>
    </row>
    <row r="173" spans="1:13" x14ac:dyDescent="0.25">
      <c r="A173" s="58"/>
      <c r="B173" s="54">
        <v>44097</v>
      </c>
      <c r="C173" s="56">
        <v>24</v>
      </c>
      <c r="D173" s="55">
        <v>6876</v>
      </c>
      <c r="E173" s="56">
        <v>17</v>
      </c>
      <c r="F173" s="55">
        <v>7284</v>
      </c>
      <c r="G173" s="56">
        <v>96</v>
      </c>
      <c r="H173" s="55">
        <v>63839</v>
      </c>
      <c r="I173" s="56"/>
      <c r="J173" s="55">
        <v>87434</v>
      </c>
      <c r="K173" s="57"/>
      <c r="L173" s="55">
        <v>84848</v>
      </c>
      <c r="M173" s="55">
        <v>250281</v>
      </c>
    </row>
    <row r="174" spans="1:13" x14ac:dyDescent="0.25">
      <c r="A174" s="58"/>
      <c r="B174" s="54">
        <v>44098</v>
      </c>
      <c r="C174" s="56"/>
      <c r="D174" s="55">
        <v>6876</v>
      </c>
      <c r="E174" s="56"/>
      <c r="F174" s="55">
        <v>7284</v>
      </c>
      <c r="G174" s="56"/>
      <c r="H174" s="55">
        <v>63839</v>
      </c>
      <c r="I174" s="56"/>
      <c r="J174" s="55">
        <v>87434</v>
      </c>
      <c r="K174" s="57">
        <v>72</v>
      </c>
      <c r="L174" s="55">
        <v>84920</v>
      </c>
      <c r="M174" s="55">
        <v>250353</v>
      </c>
    </row>
    <row r="175" spans="1:13" x14ac:dyDescent="0.25">
      <c r="A175" s="58"/>
      <c r="B175" s="54">
        <v>44098</v>
      </c>
      <c r="C175" s="56"/>
      <c r="D175" s="55">
        <v>6876</v>
      </c>
      <c r="E175" s="56"/>
      <c r="F175" s="55">
        <v>7284</v>
      </c>
      <c r="G175" s="56"/>
      <c r="H175" s="55">
        <v>63839</v>
      </c>
      <c r="I175" s="56"/>
      <c r="J175" s="55">
        <v>87434</v>
      </c>
      <c r="K175" s="57">
        <v>60</v>
      </c>
      <c r="L175" s="55">
        <v>84980</v>
      </c>
      <c r="M175" s="55">
        <v>250413</v>
      </c>
    </row>
    <row r="176" spans="1:13" x14ac:dyDescent="0.25">
      <c r="A176" s="58"/>
      <c r="B176" s="54">
        <v>44099</v>
      </c>
      <c r="C176" s="56">
        <v>16</v>
      </c>
      <c r="D176" s="55">
        <v>6892</v>
      </c>
      <c r="E176" s="56"/>
      <c r="F176" s="55">
        <v>7284</v>
      </c>
      <c r="G176" s="56"/>
      <c r="H176" s="55">
        <v>63839</v>
      </c>
      <c r="I176" s="56">
        <v>72</v>
      </c>
      <c r="J176" s="55">
        <v>87506</v>
      </c>
      <c r="K176" s="57">
        <v>81</v>
      </c>
      <c r="L176" s="55">
        <v>85061</v>
      </c>
      <c r="M176" s="55">
        <v>250582</v>
      </c>
    </row>
    <row r="177" spans="1:13" x14ac:dyDescent="0.25">
      <c r="A177" s="58"/>
      <c r="B177" s="54">
        <v>44102</v>
      </c>
      <c r="C177" s="56"/>
      <c r="D177" s="55">
        <v>6892</v>
      </c>
      <c r="E177" s="56">
        <v>-20</v>
      </c>
      <c r="F177" s="55">
        <v>7264</v>
      </c>
      <c r="G177" s="56"/>
      <c r="H177" s="55">
        <v>63839</v>
      </c>
      <c r="I177" s="56"/>
      <c r="J177" s="55">
        <v>87506</v>
      </c>
      <c r="K177" s="57"/>
      <c r="L177" s="55">
        <v>85061</v>
      </c>
      <c r="M177" s="55">
        <v>250562</v>
      </c>
    </row>
    <row r="178" spans="1:13" x14ac:dyDescent="0.25">
      <c r="A178" s="58"/>
      <c r="B178" s="54">
        <v>44104</v>
      </c>
      <c r="C178" s="56">
        <v>40</v>
      </c>
      <c r="D178" s="55">
        <v>6932</v>
      </c>
      <c r="E178" s="56"/>
      <c r="F178" s="55">
        <v>7264</v>
      </c>
      <c r="G178" s="56"/>
      <c r="H178" s="55">
        <v>63839</v>
      </c>
      <c r="I178" s="56"/>
      <c r="J178" s="55">
        <v>87506</v>
      </c>
      <c r="K178" s="57"/>
      <c r="L178" s="55">
        <v>85061</v>
      </c>
      <c r="M178" s="55">
        <v>250602</v>
      </c>
    </row>
    <row r="179" spans="1:13" x14ac:dyDescent="0.25">
      <c r="A179" s="58"/>
      <c r="B179" s="54">
        <v>44106</v>
      </c>
      <c r="C179" s="56"/>
      <c r="D179" s="55">
        <v>6932</v>
      </c>
      <c r="E179" s="56"/>
      <c r="F179" s="55">
        <v>7264</v>
      </c>
      <c r="G179" s="56"/>
      <c r="H179" s="55">
        <v>63839</v>
      </c>
      <c r="I179" s="56">
        <v>232</v>
      </c>
      <c r="J179" s="55">
        <v>87738</v>
      </c>
      <c r="K179" s="57"/>
      <c r="L179" s="55">
        <v>85061</v>
      </c>
      <c r="M179" s="55">
        <v>250834</v>
      </c>
    </row>
    <row r="180" spans="1:13" x14ac:dyDescent="0.25">
      <c r="A180" s="58"/>
      <c r="B180" s="54">
        <v>44109</v>
      </c>
      <c r="C180" s="56"/>
      <c r="D180" s="55">
        <v>6932</v>
      </c>
      <c r="E180" s="56">
        <v>-13</v>
      </c>
      <c r="F180" s="55">
        <v>7251</v>
      </c>
      <c r="G180" s="56"/>
      <c r="H180" s="55">
        <v>63839</v>
      </c>
      <c r="I180" s="56"/>
      <c r="J180" s="55">
        <v>87738</v>
      </c>
      <c r="K180" s="57"/>
      <c r="L180" s="55">
        <v>85061</v>
      </c>
      <c r="M180" s="55">
        <v>250821</v>
      </c>
    </row>
    <row r="181" spans="1:13" x14ac:dyDescent="0.25">
      <c r="A181" s="58"/>
      <c r="B181" s="54">
        <v>44110</v>
      </c>
      <c r="C181" s="56"/>
      <c r="D181" s="55">
        <v>6932</v>
      </c>
      <c r="E181" s="56">
        <v>1</v>
      </c>
      <c r="F181" s="55">
        <v>7252</v>
      </c>
      <c r="G181" s="56"/>
      <c r="H181" s="55">
        <v>63839</v>
      </c>
      <c r="I181" s="56"/>
      <c r="J181" s="55">
        <v>87738</v>
      </c>
      <c r="K181" s="57"/>
      <c r="L181" s="55">
        <v>85061</v>
      </c>
      <c r="M181" s="55">
        <v>250822</v>
      </c>
    </row>
    <row r="182" spans="1:13" x14ac:dyDescent="0.25">
      <c r="A182" s="58"/>
      <c r="B182" s="54">
        <v>44112</v>
      </c>
      <c r="C182" s="56"/>
      <c r="D182" s="55">
        <v>6932</v>
      </c>
      <c r="E182" s="56"/>
      <c r="F182" s="55">
        <v>7252</v>
      </c>
      <c r="G182" s="56">
        <v>90</v>
      </c>
      <c r="H182" s="55">
        <v>63929</v>
      </c>
      <c r="I182" s="56"/>
      <c r="J182" s="55">
        <v>87738</v>
      </c>
      <c r="K182" s="57"/>
      <c r="L182" s="55">
        <v>85061</v>
      </c>
      <c r="M182" s="55">
        <v>250912</v>
      </c>
    </row>
    <row r="183" spans="1:13" x14ac:dyDescent="0.25">
      <c r="A183" s="58"/>
      <c r="B183" s="54">
        <v>44116</v>
      </c>
      <c r="C183" s="56"/>
      <c r="D183" s="55">
        <v>6932</v>
      </c>
      <c r="E183" s="56"/>
      <c r="F183" s="55">
        <v>7252</v>
      </c>
      <c r="G183" s="56"/>
      <c r="H183" s="55">
        <v>63929</v>
      </c>
      <c r="I183" s="56"/>
      <c r="J183" s="55">
        <v>87738</v>
      </c>
      <c r="K183" s="57">
        <v>123</v>
      </c>
      <c r="L183" s="55">
        <v>85184</v>
      </c>
      <c r="M183" s="55">
        <v>251035</v>
      </c>
    </row>
    <row r="184" spans="1:13" x14ac:dyDescent="0.25">
      <c r="A184" s="58"/>
      <c r="B184" s="54">
        <v>44117</v>
      </c>
      <c r="C184" s="56"/>
      <c r="D184" s="55">
        <v>6932</v>
      </c>
      <c r="E184" s="56"/>
      <c r="F184" s="55">
        <v>7252</v>
      </c>
      <c r="G184" s="56">
        <v>82</v>
      </c>
      <c r="H184" s="55">
        <v>64011</v>
      </c>
      <c r="I184" s="56"/>
      <c r="J184" s="55">
        <v>87738</v>
      </c>
      <c r="K184" s="57"/>
      <c r="L184" s="55">
        <v>85184</v>
      </c>
      <c r="M184" s="55">
        <v>251117</v>
      </c>
    </row>
    <row r="185" spans="1:13" x14ac:dyDescent="0.25">
      <c r="A185" s="58"/>
      <c r="B185" s="54">
        <v>44119</v>
      </c>
      <c r="C185" s="56">
        <v>20</v>
      </c>
      <c r="D185" s="55">
        <v>6952</v>
      </c>
      <c r="E185" s="56"/>
      <c r="F185" s="55">
        <v>7252</v>
      </c>
      <c r="G185" s="56"/>
      <c r="H185" s="55">
        <v>64011</v>
      </c>
      <c r="I185" s="56"/>
      <c r="J185" s="55">
        <v>87738</v>
      </c>
      <c r="K185" s="57"/>
      <c r="L185" s="55">
        <v>85184</v>
      </c>
      <c r="M185" s="55">
        <v>251137</v>
      </c>
    </row>
    <row r="186" spans="1:13" x14ac:dyDescent="0.25">
      <c r="A186" s="58"/>
      <c r="B186" s="54">
        <v>44120</v>
      </c>
      <c r="C186" s="56"/>
      <c r="D186" s="55">
        <v>6952</v>
      </c>
      <c r="E186" s="56"/>
      <c r="F186" s="55">
        <v>7252</v>
      </c>
      <c r="G186" s="56">
        <v>142</v>
      </c>
      <c r="H186" s="55">
        <v>64153</v>
      </c>
      <c r="I186" s="56">
        <v>332</v>
      </c>
      <c r="J186" s="55">
        <v>88070</v>
      </c>
      <c r="K186" s="57">
        <v>60</v>
      </c>
      <c r="L186" s="55">
        <v>85244</v>
      </c>
      <c r="M186" s="55">
        <v>251671</v>
      </c>
    </row>
    <row r="187" spans="1:13" x14ac:dyDescent="0.25">
      <c r="A187" s="58"/>
      <c r="B187" s="54">
        <v>44125</v>
      </c>
      <c r="C187" s="56"/>
      <c r="D187" s="55">
        <v>6952</v>
      </c>
      <c r="E187" s="56"/>
      <c r="F187" s="55">
        <v>7252</v>
      </c>
      <c r="G187" s="56">
        <v>120</v>
      </c>
      <c r="H187" s="55">
        <v>64273</v>
      </c>
      <c r="I187" s="56"/>
      <c r="J187" s="55">
        <v>88070</v>
      </c>
      <c r="K187" s="57">
        <v>168</v>
      </c>
      <c r="L187" s="55">
        <v>85412</v>
      </c>
      <c r="M187" s="55">
        <v>251959</v>
      </c>
    </row>
    <row r="188" spans="1:13" x14ac:dyDescent="0.25">
      <c r="A188" s="58"/>
      <c r="B188" s="54">
        <v>44130</v>
      </c>
      <c r="C188" s="56"/>
      <c r="D188" s="55">
        <v>6952</v>
      </c>
      <c r="E188" s="56"/>
      <c r="F188" s="55">
        <v>7252</v>
      </c>
      <c r="G188" s="56">
        <v>51</v>
      </c>
      <c r="H188" s="55">
        <v>64324</v>
      </c>
      <c r="I188" s="56"/>
      <c r="J188" s="55">
        <v>88070</v>
      </c>
      <c r="K188" s="57"/>
      <c r="L188" s="55">
        <v>85412</v>
      </c>
      <c r="M188" s="55">
        <v>252010</v>
      </c>
    </row>
    <row r="189" spans="1:13" x14ac:dyDescent="0.25">
      <c r="A189" s="58"/>
      <c r="B189" s="54">
        <v>44131</v>
      </c>
      <c r="C189" s="56"/>
      <c r="D189" s="55">
        <v>6952</v>
      </c>
      <c r="E189" s="56"/>
      <c r="F189" s="55">
        <v>7252</v>
      </c>
      <c r="G189" s="56">
        <v>57</v>
      </c>
      <c r="H189" s="55">
        <v>64381</v>
      </c>
      <c r="I189" s="56"/>
      <c r="J189" s="55">
        <v>88070</v>
      </c>
      <c r="K189" s="57"/>
      <c r="L189" s="55">
        <v>85412</v>
      </c>
      <c r="M189" s="55">
        <v>252067</v>
      </c>
    </row>
    <row r="190" spans="1:13" x14ac:dyDescent="0.25">
      <c r="A190" s="58"/>
      <c r="B190" s="54">
        <v>44132</v>
      </c>
      <c r="C190" s="56"/>
      <c r="D190" s="55">
        <v>6952</v>
      </c>
      <c r="E190" s="56"/>
      <c r="F190" s="55">
        <v>7252</v>
      </c>
      <c r="G190" s="56"/>
      <c r="H190" s="55">
        <v>64381</v>
      </c>
      <c r="I190" s="56">
        <v>63</v>
      </c>
      <c r="J190" s="55">
        <v>88133</v>
      </c>
      <c r="K190" s="57"/>
      <c r="L190" s="55">
        <v>85412</v>
      </c>
      <c r="M190" s="55">
        <v>252130</v>
      </c>
    </row>
    <row r="191" spans="1:13" x14ac:dyDescent="0.25">
      <c r="A191" s="58"/>
      <c r="B191" s="54">
        <v>44132</v>
      </c>
      <c r="C191" s="56"/>
      <c r="D191" s="55">
        <v>6952</v>
      </c>
      <c r="E191" s="56"/>
      <c r="F191" s="55">
        <v>7252</v>
      </c>
      <c r="G191" s="56">
        <v>156</v>
      </c>
      <c r="H191" s="55">
        <v>64537</v>
      </c>
      <c r="I191" s="56">
        <v>195</v>
      </c>
      <c r="J191" s="55">
        <v>88328</v>
      </c>
      <c r="K191" s="57"/>
      <c r="L191" s="55">
        <v>85412</v>
      </c>
      <c r="M191" s="55">
        <v>252481</v>
      </c>
    </row>
    <row r="192" spans="1:13" x14ac:dyDescent="0.25">
      <c r="A192" s="58"/>
      <c r="B192" s="54">
        <v>44133</v>
      </c>
      <c r="C192" s="56"/>
      <c r="D192" s="55">
        <v>6952</v>
      </c>
      <c r="E192" s="56"/>
      <c r="F192" s="55">
        <v>7252</v>
      </c>
      <c r="G192" s="56">
        <v>30</v>
      </c>
      <c r="H192" s="55">
        <v>64567</v>
      </c>
      <c r="I192" s="56">
        <v>147</v>
      </c>
      <c r="J192" s="55">
        <v>88475</v>
      </c>
      <c r="K192" s="57"/>
      <c r="L192" s="55">
        <v>85412</v>
      </c>
      <c r="M192" s="55">
        <v>252658</v>
      </c>
    </row>
    <row r="193" spans="1:13" x14ac:dyDescent="0.25">
      <c r="A193" s="58"/>
      <c r="B193" s="54">
        <v>44134</v>
      </c>
      <c r="C193" s="56"/>
      <c r="D193" s="55">
        <v>6952</v>
      </c>
      <c r="E193" s="56">
        <v>-12</v>
      </c>
      <c r="F193" s="55">
        <v>7240</v>
      </c>
      <c r="G193" s="56"/>
      <c r="H193" s="55">
        <v>64567</v>
      </c>
      <c r="I193" s="56"/>
      <c r="J193" s="55">
        <v>88475</v>
      </c>
      <c r="K193" s="57"/>
      <c r="L193" s="55">
        <v>85412</v>
      </c>
      <c r="M193" s="55">
        <v>252646</v>
      </c>
    </row>
    <row r="194" spans="1:13" x14ac:dyDescent="0.25">
      <c r="A194" s="58"/>
      <c r="B194" s="54">
        <v>44137</v>
      </c>
      <c r="C194" s="56">
        <v>-12</v>
      </c>
      <c r="D194" s="55">
        <v>6940</v>
      </c>
      <c r="E194" s="56"/>
      <c r="F194" s="55">
        <v>7240</v>
      </c>
      <c r="G194" s="56"/>
      <c r="H194" s="55">
        <v>64567</v>
      </c>
      <c r="I194" s="56"/>
      <c r="J194" s="55">
        <v>88475</v>
      </c>
      <c r="K194" s="57">
        <v>80</v>
      </c>
      <c r="L194" s="55">
        <v>85492</v>
      </c>
      <c r="M194" s="55">
        <v>252714</v>
      </c>
    </row>
    <row r="195" spans="1:13" x14ac:dyDescent="0.25">
      <c r="A195" s="58"/>
      <c r="B195" s="54">
        <v>44138</v>
      </c>
      <c r="C195" s="56">
        <v>-10</v>
      </c>
      <c r="D195" s="55">
        <v>6930</v>
      </c>
      <c r="E195" s="56"/>
      <c r="F195" s="55">
        <v>7240</v>
      </c>
      <c r="G195" s="56"/>
      <c r="H195" s="55">
        <v>64567</v>
      </c>
      <c r="I195" s="56"/>
      <c r="J195" s="55">
        <v>88475</v>
      </c>
      <c r="K195" s="57">
        <v>216</v>
      </c>
      <c r="L195" s="55">
        <v>85708</v>
      </c>
      <c r="M195" s="55">
        <v>252920</v>
      </c>
    </row>
    <row r="196" spans="1:13" x14ac:dyDescent="0.25">
      <c r="A196" s="58"/>
      <c r="B196" s="54">
        <v>44141</v>
      </c>
      <c r="C196" s="56">
        <v>31</v>
      </c>
      <c r="D196" s="55">
        <v>6961</v>
      </c>
      <c r="E196" s="56">
        <v>29</v>
      </c>
      <c r="F196" s="55">
        <v>7269</v>
      </c>
      <c r="G196" s="56">
        <v>80</v>
      </c>
      <c r="H196" s="55">
        <v>64647</v>
      </c>
      <c r="I196" s="56">
        <v>66</v>
      </c>
      <c r="J196" s="55">
        <v>88541</v>
      </c>
      <c r="K196" s="57"/>
      <c r="L196" s="55">
        <v>85708</v>
      </c>
      <c r="M196" s="55">
        <v>253126</v>
      </c>
    </row>
    <row r="197" spans="1:13" x14ac:dyDescent="0.25">
      <c r="A197" s="58"/>
      <c r="B197" s="54">
        <v>44144</v>
      </c>
      <c r="C197" s="56"/>
      <c r="D197" s="55">
        <v>6961</v>
      </c>
      <c r="E197" s="56"/>
      <c r="F197" s="55">
        <v>7269</v>
      </c>
      <c r="G197" s="56">
        <v>-201</v>
      </c>
      <c r="H197" s="55">
        <v>64446</v>
      </c>
      <c r="I197" s="56">
        <v>376</v>
      </c>
      <c r="J197" s="55">
        <v>88917</v>
      </c>
      <c r="K197" s="57"/>
      <c r="L197" s="55">
        <v>85708</v>
      </c>
      <c r="M197" s="55">
        <v>253301</v>
      </c>
    </row>
    <row r="198" spans="1:13" x14ac:dyDescent="0.25">
      <c r="A198" s="58"/>
      <c r="B198" s="54">
        <v>44145</v>
      </c>
      <c r="C198" s="56"/>
      <c r="D198" s="55">
        <v>6961</v>
      </c>
      <c r="E198" s="56"/>
      <c r="F198" s="55">
        <v>7269</v>
      </c>
      <c r="G198" s="56">
        <v>-538</v>
      </c>
      <c r="H198" s="55">
        <v>63908</v>
      </c>
      <c r="I198" s="56"/>
      <c r="J198" s="55">
        <v>88917</v>
      </c>
      <c r="K198" s="57">
        <v>96</v>
      </c>
      <c r="L198" s="55">
        <v>85804</v>
      </c>
      <c r="M198" s="55">
        <v>252859</v>
      </c>
    </row>
    <row r="199" spans="1:13" x14ac:dyDescent="0.25">
      <c r="A199" s="58"/>
      <c r="B199" s="54">
        <v>44145</v>
      </c>
      <c r="C199" s="56"/>
      <c r="D199" s="55">
        <v>6961</v>
      </c>
      <c r="E199" s="56"/>
      <c r="F199" s="55">
        <v>7269</v>
      </c>
      <c r="G199" s="56">
        <v>-50</v>
      </c>
      <c r="H199" s="55">
        <v>63858</v>
      </c>
      <c r="I199" s="56"/>
      <c r="J199" s="55">
        <v>88917</v>
      </c>
      <c r="K199" s="57">
        <v>-576</v>
      </c>
      <c r="L199" s="55">
        <v>85228</v>
      </c>
      <c r="M199" s="55">
        <v>252233</v>
      </c>
    </row>
    <row r="200" spans="1:13" x14ac:dyDescent="0.25">
      <c r="A200" s="58"/>
      <c r="B200" s="54">
        <v>44146</v>
      </c>
      <c r="C200" s="56"/>
      <c r="D200" s="55">
        <v>6961</v>
      </c>
      <c r="E200" s="56">
        <v>-30</v>
      </c>
      <c r="F200" s="55">
        <v>7239</v>
      </c>
      <c r="G200" s="56"/>
      <c r="H200" s="55">
        <v>63858</v>
      </c>
      <c r="I200" s="56"/>
      <c r="J200" s="55">
        <v>88917</v>
      </c>
      <c r="K200" s="57"/>
      <c r="L200" s="55">
        <v>85228</v>
      </c>
      <c r="M200" s="55">
        <v>252203</v>
      </c>
    </row>
    <row r="201" spans="1:13" x14ac:dyDescent="0.25">
      <c r="A201" s="58"/>
      <c r="B201" s="54">
        <v>44147</v>
      </c>
      <c r="C201" s="56"/>
      <c r="D201" s="55">
        <v>6961</v>
      </c>
      <c r="E201" s="56">
        <v>45</v>
      </c>
      <c r="F201" s="55">
        <v>7284</v>
      </c>
      <c r="G201" s="56">
        <v>114</v>
      </c>
      <c r="H201" s="55">
        <v>63972</v>
      </c>
      <c r="I201" s="56"/>
      <c r="J201" s="55">
        <v>88917</v>
      </c>
      <c r="K201" s="57"/>
      <c r="L201" s="55">
        <v>85228</v>
      </c>
      <c r="M201" s="55">
        <v>252362</v>
      </c>
    </row>
    <row r="202" spans="1:13" x14ac:dyDescent="0.25">
      <c r="A202" s="58"/>
      <c r="B202" s="54">
        <v>44147</v>
      </c>
      <c r="C202" s="56"/>
      <c r="D202" s="55">
        <v>6961</v>
      </c>
      <c r="E202" s="56"/>
      <c r="F202" s="55">
        <v>7284</v>
      </c>
      <c r="G202" s="56">
        <v>168</v>
      </c>
      <c r="H202" s="55">
        <v>64140</v>
      </c>
      <c r="I202" s="56"/>
      <c r="J202" s="55">
        <v>88917</v>
      </c>
      <c r="K202" s="57"/>
      <c r="L202" s="55">
        <v>85228</v>
      </c>
      <c r="M202" s="55">
        <v>252530</v>
      </c>
    </row>
    <row r="203" spans="1:13" x14ac:dyDescent="0.25">
      <c r="A203" s="58"/>
      <c r="B203" s="54">
        <v>44148</v>
      </c>
      <c r="C203" s="56">
        <v>-12</v>
      </c>
      <c r="D203" s="55">
        <v>6949</v>
      </c>
      <c r="E203" s="56"/>
      <c r="F203" s="55">
        <v>7284</v>
      </c>
      <c r="G203" s="56"/>
      <c r="H203" s="55">
        <v>64140</v>
      </c>
      <c r="I203" s="56"/>
      <c r="J203" s="55">
        <v>88917</v>
      </c>
      <c r="K203" s="57"/>
      <c r="L203" s="55">
        <v>85228</v>
      </c>
      <c r="M203" s="55">
        <v>252518</v>
      </c>
    </row>
    <row r="204" spans="1:13" x14ac:dyDescent="0.25">
      <c r="A204" s="58"/>
      <c r="B204" s="54">
        <v>44152</v>
      </c>
      <c r="C204" s="56"/>
      <c r="D204" s="55">
        <v>6949</v>
      </c>
      <c r="E204" s="56">
        <v>-41</v>
      </c>
      <c r="F204" s="55">
        <v>7243</v>
      </c>
      <c r="G204" s="56"/>
      <c r="H204" s="55">
        <v>64140</v>
      </c>
      <c r="I204" s="56"/>
      <c r="J204" s="55">
        <v>88917</v>
      </c>
      <c r="K204" s="57"/>
      <c r="L204" s="55">
        <v>85228</v>
      </c>
      <c r="M204" s="55">
        <v>252477</v>
      </c>
    </row>
    <row r="205" spans="1:13" x14ac:dyDescent="0.25">
      <c r="A205" s="58"/>
      <c r="B205" s="54">
        <v>44154</v>
      </c>
      <c r="C205" s="56"/>
      <c r="D205" s="55">
        <v>6949</v>
      </c>
      <c r="E205" s="56"/>
      <c r="F205" s="55">
        <v>7243</v>
      </c>
      <c r="G205" s="56">
        <v>108</v>
      </c>
      <c r="H205" s="55">
        <v>64248</v>
      </c>
      <c r="I205" s="56"/>
      <c r="J205" s="55">
        <v>88917</v>
      </c>
      <c r="K205" s="57"/>
      <c r="L205" s="55">
        <v>85228</v>
      </c>
      <c r="M205" s="55">
        <v>252585</v>
      </c>
    </row>
    <row r="206" spans="1:13" x14ac:dyDescent="0.25">
      <c r="A206" s="58"/>
      <c r="B206" s="54">
        <v>44155</v>
      </c>
      <c r="C206" s="56">
        <v>20</v>
      </c>
      <c r="D206" s="55">
        <v>6969</v>
      </c>
      <c r="E206" s="56"/>
      <c r="F206" s="55">
        <v>7243</v>
      </c>
      <c r="G206" s="56">
        <v>66</v>
      </c>
      <c r="H206" s="55">
        <v>64314</v>
      </c>
      <c r="I206" s="56"/>
      <c r="J206" s="55">
        <v>88917</v>
      </c>
      <c r="K206" s="57"/>
      <c r="L206" s="55">
        <v>85228</v>
      </c>
      <c r="M206" s="55">
        <v>252671</v>
      </c>
    </row>
    <row r="207" spans="1:13" x14ac:dyDescent="0.25">
      <c r="A207" s="58"/>
      <c r="B207" s="54">
        <v>44162</v>
      </c>
      <c r="C207" s="56">
        <v>11</v>
      </c>
      <c r="D207" s="55">
        <v>6980</v>
      </c>
      <c r="E207" s="56"/>
      <c r="F207" s="55">
        <v>7243</v>
      </c>
      <c r="G207" s="56"/>
      <c r="H207" s="55">
        <v>64314</v>
      </c>
      <c r="I207" s="56"/>
      <c r="J207" s="55">
        <v>88917</v>
      </c>
      <c r="K207" s="57"/>
      <c r="L207" s="55">
        <v>85228</v>
      </c>
      <c r="M207" s="55">
        <v>252682</v>
      </c>
    </row>
    <row r="208" spans="1:13" x14ac:dyDescent="0.25">
      <c r="A208" s="58"/>
      <c r="B208" s="54">
        <v>44165</v>
      </c>
      <c r="C208" s="56"/>
      <c r="D208" s="55">
        <v>6980</v>
      </c>
      <c r="E208" s="56"/>
      <c r="F208" s="55">
        <v>7243</v>
      </c>
      <c r="G208" s="56">
        <v>82</v>
      </c>
      <c r="H208" s="55">
        <v>64396</v>
      </c>
      <c r="I208" s="56"/>
      <c r="J208" s="55">
        <v>88917</v>
      </c>
      <c r="K208" s="57"/>
      <c r="L208" s="55">
        <v>85228</v>
      </c>
      <c r="M208" s="55">
        <v>252764</v>
      </c>
    </row>
    <row r="209" spans="1:13" x14ac:dyDescent="0.25">
      <c r="A209" s="58"/>
      <c r="B209" s="54">
        <v>44173</v>
      </c>
      <c r="C209" s="56">
        <v>30</v>
      </c>
      <c r="D209" s="55">
        <v>7010</v>
      </c>
      <c r="E209" s="56"/>
      <c r="F209" s="55">
        <v>7243</v>
      </c>
      <c r="G209" s="56"/>
      <c r="H209" s="55">
        <v>64396</v>
      </c>
      <c r="I209" s="56"/>
      <c r="J209" s="55">
        <v>88917</v>
      </c>
      <c r="K209" s="57"/>
      <c r="L209" s="55">
        <v>85228</v>
      </c>
      <c r="M209" s="55">
        <v>252794</v>
      </c>
    </row>
    <row r="210" spans="1:13" x14ac:dyDescent="0.25">
      <c r="A210" s="58"/>
      <c r="B210" s="54">
        <v>44175</v>
      </c>
      <c r="C210" s="56"/>
      <c r="D210" s="55">
        <v>7010</v>
      </c>
      <c r="E210" s="56"/>
      <c r="F210" s="55">
        <v>7243</v>
      </c>
      <c r="G210" s="56">
        <v>78</v>
      </c>
      <c r="H210" s="55">
        <v>64474</v>
      </c>
      <c r="I210" s="56"/>
      <c r="J210" s="55">
        <v>88917</v>
      </c>
      <c r="K210" s="57"/>
      <c r="L210" s="55">
        <v>85228</v>
      </c>
      <c r="M210" s="55">
        <v>252872</v>
      </c>
    </row>
    <row r="211" spans="1:13" x14ac:dyDescent="0.25">
      <c r="A211" s="58"/>
      <c r="B211" s="54">
        <v>44180</v>
      </c>
      <c r="C211" s="56"/>
      <c r="D211" s="55">
        <v>7010</v>
      </c>
      <c r="E211" s="56">
        <v>20</v>
      </c>
      <c r="F211" s="55">
        <v>7263</v>
      </c>
      <c r="G211" s="56"/>
      <c r="H211" s="55">
        <v>64474</v>
      </c>
      <c r="I211" s="56"/>
      <c r="J211" s="55">
        <v>88917</v>
      </c>
      <c r="K211" s="57"/>
      <c r="L211" s="55">
        <v>85228</v>
      </c>
      <c r="M211" s="55">
        <v>252892</v>
      </c>
    </row>
    <row r="212" spans="1:13" x14ac:dyDescent="0.25">
      <c r="A212" s="58"/>
      <c r="B212" s="54">
        <v>44181</v>
      </c>
      <c r="C212" s="56"/>
      <c r="D212" s="55">
        <v>7010</v>
      </c>
      <c r="E212" s="56">
        <v>15</v>
      </c>
      <c r="F212" s="55">
        <v>7278</v>
      </c>
      <c r="G212" s="56">
        <v>84</v>
      </c>
      <c r="H212" s="55">
        <v>64558</v>
      </c>
      <c r="I212" s="56"/>
      <c r="J212" s="55">
        <v>88917</v>
      </c>
      <c r="K212" s="57"/>
      <c r="L212" s="55">
        <v>85228</v>
      </c>
      <c r="M212" s="55">
        <v>252991</v>
      </c>
    </row>
    <row r="213" spans="1:13" x14ac:dyDescent="0.25">
      <c r="A213" s="58"/>
      <c r="B213" s="54">
        <v>44182</v>
      </c>
      <c r="C213" s="56"/>
      <c r="D213" s="55">
        <v>7010</v>
      </c>
      <c r="E213" s="56">
        <v>11</v>
      </c>
      <c r="F213" s="55">
        <v>7289</v>
      </c>
      <c r="G213" s="56"/>
      <c r="H213" s="55">
        <v>64558</v>
      </c>
      <c r="I213" s="56"/>
      <c r="J213" s="55">
        <v>88917</v>
      </c>
      <c r="K213" s="57"/>
      <c r="L213" s="55">
        <v>85228</v>
      </c>
      <c r="M213" s="55">
        <v>253002</v>
      </c>
    </row>
    <row r="214" spans="1:13" x14ac:dyDescent="0.25">
      <c r="A214" s="58"/>
      <c r="B214" s="54">
        <v>44183</v>
      </c>
      <c r="C214" s="56">
        <v>-10</v>
      </c>
      <c r="D214" s="55">
        <v>7000</v>
      </c>
      <c r="E214" s="56"/>
      <c r="F214" s="55">
        <v>7289</v>
      </c>
      <c r="G214" s="56"/>
      <c r="H214" s="55">
        <v>64558</v>
      </c>
      <c r="I214" s="56"/>
      <c r="J214" s="55">
        <v>88917</v>
      </c>
      <c r="K214" s="57"/>
      <c r="L214" s="55">
        <v>85228</v>
      </c>
      <c r="M214" s="55">
        <v>252992</v>
      </c>
    </row>
    <row r="215" spans="1:13" x14ac:dyDescent="0.25">
      <c r="A215" s="58"/>
      <c r="B215" s="54">
        <v>44183</v>
      </c>
      <c r="C215" s="56">
        <v>28</v>
      </c>
      <c r="D215" s="55">
        <v>7028</v>
      </c>
      <c r="E215" s="56"/>
      <c r="F215" s="55">
        <v>7289</v>
      </c>
      <c r="G215" s="56"/>
      <c r="H215" s="55">
        <v>64558</v>
      </c>
      <c r="I215" s="56"/>
      <c r="J215" s="55">
        <v>88917</v>
      </c>
      <c r="K215" s="57"/>
      <c r="L215" s="55">
        <v>85228</v>
      </c>
      <c r="M215" s="55">
        <v>253020</v>
      </c>
    </row>
    <row r="216" spans="1:13" x14ac:dyDescent="0.25">
      <c r="A216" s="58"/>
      <c r="B216" s="54">
        <v>44186</v>
      </c>
      <c r="C216" s="56"/>
      <c r="D216" s="55">
        <v>7028</v>
      </c>
      <c r="E216" s="56"/>
      <c r="F216" s="55">
        <v>7289</v>
      </c>
      <c r="G216" s="56"/>
      <c r="H216" s="55">
        <v>64558</v>
      </c>
      <c r="I216" s="56"/>
      <c r="J216" s="55">
        <v>88917</v>
      </c>
      <c r="K216" s="57">
        <v>45</v>
      </c>
      <c r="L216" s="55">
        <v>85273</v>
      </c>
      <c r="M216" s="55">
        <v>253065</v>
      </c>
    </row>
    <row r="217" spans="1:13" x14ac:dyDescent="0.25">
      <c r="A217" s="58"/>
      <c r="B217" s="54">
        <v>44187</v>
      </c>
      <c r="C217" s="56">
        <v>36</v>
      </c>
      <c r="D217" s="55">
        <v>7064</v>
      </c>
      <c r="E217" s="56"/>
      <c r="F217" s="55">
        <v>7289</v>
      </c>
      <c r="G217" s="56"/>
      <c r="H217" s="55">
        <v>64558</v>
      </c>
      <c r="I217" s="56"/>
      <c r="J217" s="55">
        <v>88917</v>
      </c>
      <c r="K217" s="57"/>
      <c r="L217" s="55">
        <v>85273</v>
      </c>
      <c r="M217" s="55">
        <v>253101</v>
      </c>
    </row>
    <row r="218" spans="1:13" x14ac:dyDescent="0.25">
      <c r="A218" s="58"/>
      <c r="B218" s="54">
        <v>44188</v>
      </c>
      <c r="C218" s="56">
        <v>-13</v>
      </c>
      <c r="D218" s="55">
        <v>7051</v>
      </c>
      <c r="E218" s="56"/>
      <c r="F218" s="55">
        <v>7289</v>
      </c>
      <c r="G218" s="56">
        <v>30</v>
      </c>
      <c r="H218" s="55">
        <v>64588</v>
      </c>
      <c r="I218" s="56"/>
      <c r="J218" s="55">
        <v>88917</v>
      </c>
      <c r="K218" s="57"/>
      <c r="L218" s="55">
        <v>85273</v>
      </c>
      <c r="M218" s="55">
        <v>253118</v>
      </c>
    </row>
  </sheetData>
  <sheetProtection password="CA4B" sheet="1" objects="1" scenarios="1"/>
  <mergeCells count="20">
    <mergeCell ref="C9:D9"/>
    <mergeCell ref="E9:F9"/>
    <mergeCell ref="G9:H9"/>
    <mergeCell ref="I9:J9"/>
    <mergeCell ref="K9:L9"/>
    <mergeCell ref="C13:D13"/>
    <mergeCell ref="E13:F13"/>
    <mergeCell ref="G13:H13"/>
    <mergeCell ref="I13:J13"/>
    <mergeCell ref="K13:L13"/>
    <mergeCell ref="B1:M4"/>
    <mergeCell ref="B5:C5"/>
    <mergeCell ref="D5:E5"/>
    <mergeCell ref="F5:I5"/>
    <mergeCell ref="J5:K5"/>
    <mergeCell ref="F6:G6"/>
    <mergeCell ref="H6:I6"/>
    <mergeCell ref="J6:K7"/>
    <mergeCell ref="F7:G7"/>
    <mergeCell ref="H7:I7"/>
  </mergeCells>
  <pageMargins left="0.7" right="0.7" top="0.75" bottom="0.75" header="0.3" footer="0.3"/>
  <ignoredErrors>
    <ignoredError sqref="B14" numberStoredAsText="1"/>
    <ignoredError sqref="D11:E11 F11:G11 H11:I11 J11:K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Trades 2020</vt:lpstr>
    </vt:vector>
  </TitlesOfParts>
  <Company>Groupama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COUDRET Christophe</dc:creator>
  <cp:lastModifiedBy>COUDRET Christophe</cp:lastModifiedBy>
  <dcterms:created xsi:type="dcterms:W3CDTF">2020-12-27T12:49:21Z</dcterms:created>
  <dcterms:modified xsi:type="dcterms:W3CDTF">2020-12-27T13:12:04Z</dcterms:modified>
</cp:coreProperties>
</file>